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firstSheet="1" activeTab="3"/>
  </bookViews>
  <sheets>
    <sheet name="ÖSSZEFÜGGÉSEK " sheetId="1" r:id="rId1"/>
    <sheet name="1. mell" sheetId="2" r:id="rId2"/>
    <sheet name="2.1.sz.mell  " sheetId="3" r:id="rId3"/>
    <sheet name="6.sz. mell" sheetId="4" r:id="rId4"/>
  </sheets>
  <definedNames>
    <definedName name="_xlnm.Print_Titles" localSheetId="3">'6.sz. mell'!$1:$6</definedName>
    <definedName name="_xlnm.Print_Area" localSheetId="1">'1. mell'!$A$1:$F$151</definedName>
  </definedNames>
  <calcPr fullCalcOnLoad="1"/>
</workbook>
</file>

<file path=xl/sharedStrings.xml><?xml version="1.0" encoding="utf-8"?>
<sst xmlns="http://schemas.openxmlformats.org/spreadsheetml/2006/main" count="617" uniqueCount="375">
  <si>
    <t>Függő, átfutó, kiegyenlítő bevételek</t>
  </si>
  <si>
    <t>Függő, átfutó, kiegyenlítő kiadások</t>
  </si>
  <si>
    <t>Egyéb</t>
  </si>
  <si>
    <t>Kiadási jogcím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</si>
  <si>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</si>
  <si>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</si>
  <si>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</si>
  <si>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</si>
  <si>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</si>
  <si>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</si>
  <si>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</si>
  <si>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</si>
  <si>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</si>
  <si>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</si>
  <si>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</si>
  <si>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</si>
  <si>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</si>
  <si>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</si>
  <si>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</si>
  <si>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</si>
  <si>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</si>
  <si>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</si>
  <si>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</si>
  <si>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</si>
  <si>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</si>
  <si>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</si>
  <si>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</si>
  <si>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</si>
  <si>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</si>
  <si>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</si>
  <si>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</si>
  <si>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</si>
  <si>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</si>
  <si>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</si>
  <si>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Személyi  juttatások</t>
  </si>
  <si>
    <t>Dologi  kiadások</t>
  </si>
  <si>
    <t>Tartalékok</t>
  </si>
  <si>
    <t>01</t>
  </si>
  <si>
    <t>--------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</si>
  <si>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</si>
  <si>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</si>
  <si>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</si>
  <si>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</si>
  <si>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</si>
  <si>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EU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</si>
  <si>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</si>
  <si>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</si>
  <si>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</si>
  <si>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</si>
  <si>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</si>
  <si>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</si>
  <si>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</si>
  <si>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</si>
  <si>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Eredeti előirányzat</t>
  </si>
  <si>
    <t>Sor-
szám</t>
  </si>
  <si>
    <t>Illetékek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</si>
  <si>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</si>
  <si>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</si>
  <si>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</si>
  <si>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</si>
  <si>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</si>
  <si>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</si>
  <si>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</si>
  <si>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</si>
  <si>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</si>
  <si>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</si>
  <si>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</si>
  <si>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</si>
  <si>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</si>
  <si>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</si>
  <si>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</si>
  <si>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</si>
  <si>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</si>
  <si>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</si>
  <si>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</si>
  <si>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</si>
  <si>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</si>
  <si>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</si>
  <si>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</si>
  <si>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</si>
  <si>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</si>
  <si>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</si>
  <si>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</si>
  <si>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</si>
  <si>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</si>
  <si>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</si>
  <si>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</si>
  <si>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</si>
  <si>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</si>
  <si>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Működési célú pénzeszköz átvétel államháztartáson kívülről</t>
  </si>
  <si>
    <t>Felhalmozási célú pénzeszk. átvétel államháztartáson kívülről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</si>
  <si>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</si>
  <si>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</si>
  <si>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</si>
  <si>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</si>
  <si>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</si>
  <si>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</si>
  <si>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</si>
  <si>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</si>
  <si>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</si>
  <si>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</si>
  <si>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>Módosított előirányzat</t>
  </si>
  <si>
    <t>1. sz. melléklet Bevételek táblázat 3. oszlop 12 sora =</t>
  </si>
  <si>
    <t>1. sz. melléklet Bevételek táblázat 5. oszlop 12 sora =</t>
  </si>
  <si>
    <t>1. sz. melléklet Kiadások táblázat 3. oszlop 6 sora =</t>
  </si>
  <si>
    <t>1. sz. melléklet Kiadások táblázat 5. oszlop 6 sora =</t>
  </si>
  <si>
    <t>1. sz. táblázat</t>
  </si>
  <si>
    <t>11.1.</t>
  </si>
  <si>
    <t>11.2.</t>
  </si>
  <si>
    <t>2. sz. táblázat</t>
  </si>
  <si>
    <t>3. sz. táblázat</t>
  </si>
  <si>
    <t>4. sz. táblázat</t>
  </si>
  <si>
    <t>Költségvetési bevételek összesen:</t>
  </si>
  <si>
    <t>Költségvetési kiadások összesen:</t>
  </si>
  <si>
    <t xml:space="preserve">Féléves (háromnegyedéves) beszámoló űrlapjainak összefüggései:    </t>
  </si>
  <si>
    <t>Előző évi műk. célú pénzm. igénybev.</t>
  </si>
  <si>
    <t>Rövid lejáratú hitelek törlesztése</t>
  </si>
  <si>
    <t>Rövid lejáratú hitelek felvétele</t>
  </si>
  <si>
    <t>Hosszú lejáratú hitelek törlesztése</t>
  </si>
  <si>
    <t>Hosszú lejáratú hitelek felvétele</t>
  </si>
  <si>
    <t>I. Működési célú bevételek és kiadások mérlege
(Önkormányzati szinten)</t>
  </si>
  <si>
    <t>Pénzügyi befektetésekből származó bevétel</t>
  </si>
  <si>
    <t>Működési célú kölcsön visszatérítése, igénybevétele</t>
  </si>
  <si>
    <t>KÖLTSÉGVETÉSI KIADÁSOK ÖSSZESEN (1+2+3+4)</t>
  </si>
  <si>
    <t>KÖLTSÉGVETÉSI BEVÉTELEK ÉS KIADÁSOK EGYENLEGE</t>
  </si>
  <si>
    <t>1. sz. melléklet Kiadások táblázat 3. oszlop 5 sora =</t>
  </si>
  <si>
    <t>1. sz. melléklet Kiadások táblázat 5. oszlop 5 sora =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</si>
  <si>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</si>
  <si>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</si>
  <si>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</si>
  <si>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</si>
  <si>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</si>
  <si>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</si>
  <si>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</si>
  <si>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</si>
  <si>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</si>
  <si>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</si>
  <si>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Bérleti díj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</si>
  <si>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</si>
  <si>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</si>
  <si>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</si>
  <si>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</si>
  <si>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</si>
  <si>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</si>
  <si>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</si>
  <si>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</si>
  <si>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</si>
  <si>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</si>
  <si>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</si>
  <si>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</si>
  <si>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Normatív hozzájárulások</t>
  </si>
  <si>
    <t>Felhasználási kötöttséggel járó normatív támogatás</t>
  </si>
  <si>
    <t>Központosított előirányzatok</t>
  </si>
  <si>
    <t>5.4.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</si>
  <si>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</si>
  <si>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</si>
  <si>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</si>
  <si>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</si>
  <si>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</si>
  <si>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</si>
  <si>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</si>
  <si>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</si>
  <si>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</si>
  <si>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</si>
  <si>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</si>
  <si>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</si>
  <si>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</si>
  <si>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6.1.5.</t>
  </si>
  <si>
    <t>Egyéb működési célú támogatásértékű bevétel</t>
  </si>
  <si>
    <t>Felhalmozási célú támogatásértékű bevétel (6.2.1.+…+6.2.5.)</t>
  </si>
  <si>
    <t>6.2.5.</t>
  </si>
  <si>
    <t>Egyéb felhalmozási célú támogatásértékű bevétel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</si>
  <si>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</si>
  <si>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</si>
  <si>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Tárgyi eszközök és immateriális javak értékesítése (vagyonhasznosítás)</t>
  </si>
  <si>
    <t>Önkormányzatot megillető vagyoni értékű jog értékesítése, hasznosítása</t>
  </si>
  <si>
    <t>7.3.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</si>
  <si>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</si>
  <si>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</si>
  <si>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</si>
  <si>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</si>
  <si>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</si>
  <si>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</si>
  <si>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</si>
  <si>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</si>
  <si>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</si>
  <si>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(12.1+12.2.)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</si>
  <si>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</si>
  <si>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</si>
  <si>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</si>
  <si>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</si>
  <si>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</si>
  <si>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</si>
  <si>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</si>
  <si>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</si>
  <si>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</si>
  <si>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</si>
  <si>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</si>
  <si>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</si>
  <si>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</si>
  <si>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</si>
  <si>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</si>
  <si>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</si>
  <si>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</si>
  <si>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</si>
  <si>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12.2.3.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</si>
  <si>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</si>
  <si>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</si>
  <si>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</si>
  <si>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</si>
  <si>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</si>
  <si>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</si>
  <si>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</si>
  <si>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</si>
  <si>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</si>
  <si>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</si>
  <si>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</si>
  <si>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</si>
  <si>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</si>
  <si>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</si>
  <si>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</si>
  <si>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</si>
  <si>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</si>
  <si>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</si>
  <si>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</si>
  <si>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</si>
  <si>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</si>
  <si>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</si>
  <si>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</si>
  <si>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</si>
  <si>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</si>
  <si>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</si>
  <si>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</si>
  <si>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</si>
  <si>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</si>
  <si>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</si>
  <si>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</si>
  <si>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</si>
  <si>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</si>
  <si>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</si>
  <si>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</si>
  <si>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</si>
  <si>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</si>
  <si>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</si>
  <si>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</si>
  <si>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</si>
  <si>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</si>
  <si>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</si>
  <si>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</si>
  <si>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</si>
  <si>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</si>
  <si>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</si>
  <si>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</si>
  <si>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</si>
  <si>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</si>
  <si>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</si>
  <si>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</si>
  <si>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</si>
  <si>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</si>
  <si>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2012. évi </t>
  </si>
  <si>
    <t xml:space="preserve">13. </t>
  </si>
  <si>
    <t xml:space="preserve">14. </t>
  </si>
  <si>
    <t>X. Függő, átfutó, kiegyenlítő bevételek</t>
  </si>
  <si>
    <t>VII. Függő, átfutó, kiegyenlítő kiadások</t>
  </si>
  <si>
    <t xml:space="preserve"> KIADÁSOK ÖSSZESEN: (5+6+7)</t>
  </si>
  <si>
    <t>BEVÉTELEK ÖSSZESEN: (10+11+12+13)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</si>
  <si>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</si>
  <si>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</si>
  <si>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</si>
  <si>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</si>
  <si>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</si>
  <si>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</si>
  <si>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</si>
  <si>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</si>
  <si>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</si>
  <si>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</si>
  <si>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</si>
  <si>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</si>
  <si>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</si>
  <si>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Önkormányzatok sajátos működési bevételei</t>
  </si>
  <si>
    <t>Közhatalmi bevételek</t>
  </si>
  <si>
    <t>Előző évi váll. maradv. igénybev.</t>
  </si>
  <si>
    <t>Rövid lejáratú hitelek tölresztése</t>
  </si>
  <si>
    <t>Kapott kölcsön, nyújtott kölcsön visszatér.</t>
  </si>
  <si>
    <t>Forgatási célú belf., külf. értékpapírok kibocsátása, értékesítése</t>
  </si>
  <si>
    <t>Befektetési célú belf., külf. értékpapírok vásárlása</t>
  </si>
  <si>
    <t>Egyéb működési finanszírozási célú bevétel</t>
  </si>
  <si>
    <t xml:space="preserve">Egyéb </t>
  </si>
  <si>
    <t>Finanszírozási célú bevételek (16+…+24)</t>
  </si>
  <si>
    <t>Finanszírozási célú kiadások (14+…+24)</t>
  </si>
  <si>
    <t>2.1. melléklet</t>
  </si>
  <si>
    <t>2012. évi eredeti előirányzat</t>
  </si>
  <si>
    <t>28.</t>
  </si>
  <si>
    <t>BEVÉTELEK ÖSSZESEN (13+14+15+25+26)</t>
  </si>
  <si>
    <t>KIADÁSOK ÖSSZESEN (13+25+26)</t>
  </si>
  <si>
    <t>1. sz. melléklet Bevételek táblázat 3. oszlop 10 sora =</t>
  </si>
  <si>
    <t xml:space="preserve">2.1. számú melléklet 3. oszlop 13. sor + 2.2. számú melléklet 3. oszlop 11. sor </t>
  </si>
  <si>
    <t>2012. évi eredeti előirányzat BEVÉTELEK</t>
  </si>
  <si>
    <t xml:space="preserve">2.1. számú melléklet 3. oszlop 25. sor + 2.2. számú melléklet 3. oszlop 22. sor </t>
  </si>
  <si>
    <t xml:space="preserve">2.1. számú melléklet 5. oszlop 13. sor + 2.2. számú melléklet 5. oszlop 11. sor </t>
  </si>
  <si>
    <t xml:space="preserve">2.1. számú melléklet 5. oszlop 25. sor + 2.2. számú melléklet 5. oszlop 22. sor </t>
  </si>
  <si>
    <t xml:space="preserve">2.1. számú melléklet 7. oszlop 13. sor + 2.2. számú melléklet 7. oszlop 11. sor </t>
  </si>
  <si>
    <t xml:space="preserve">2.1. számú melléklet 7. oszlop 25. sor + 2.2. számú melléklet 7. oszlop 22. sor </t>
  </si>
  <si>
    <t xml:space="preserve">2.1. számú melléklet 8. oszlop 13. sor + 2.2. számú melléklet 8. oszlop 11. sor </t>
  </si>
  <si>
    <t xml:space="preserve">2.1. számú melléklet 8. oszlop 25. sor + 2.2. számú melléklet 8. oszlop 22. sor </t>
  </si>
  <si>
    <t xml:space="preserve">2.1. számú melléklet 9. oszlop 13. sor + 2.2. számú melléklet 9. oszlop 11. sor </t>
  </si>
  <si>
    <t xml:space="preserve">2.1. számú melléklet 9. oszlop 25. sor + 2.2. számú melléklet 9. oszlop 22. sor </t>
  </si>
  <si>
    <t>1. sz. melléklet Bevételek táblázat 3. oszlop 14 sora =</t>
  </si>
  <si>
    <t xml:space="preserve">2.1. számú melléklet 3. oszlop 27. sor + 2.2. számú melléklet 3. oszlop 24. sor </t>
  </si>
  <si>
    <t>2012. évi módosított előirányzat BEVÉTELEK</t>
  </si>
  <si>
    <t>2012. I. féléviévi (I-III. negyedévi) teljesítés BEVÉTELEK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</si>
  <si>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</si>
  <si>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</si>
  <si>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</si>
  <si>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</si>
  <si>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</si>
  <si>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 xml:space="preserve">2.1. számú melléklet 4. oszlop 13. sor + 2.2. számú melléklet 4. oszlop 11. sor </t>
  </si>
  <si>
    <t xml:space="preserve">2.1. számú melléklet 4. oszlop 25. sor + 2.2. számú melléklet 4. oszlop 22. sor </t>
  </si>
  <si>
    <t xml:space="preserve">2.1. számú melléklet 4. oszlop 27. sor + 2.2. számú melléklet 4. oszlop 24. sor </t>
  </si>
  <si>
    <t>2012. évi eredeti előirányzat KIADÁSOK</t>
  </si>
  <si>
    <t>2012. évi módosított előirányzat KIADÁSOK</t>
  </si>
  <si>
    <t>2012.  I. féléviévi (I-III. negyedévi) teljesítés KIADÁSOK</t>
  </si>
  <si>
    <t>1. sz. melléklet Kiadások táblázat 3. oszlop 8 sora =</t>
  </si>
  <si>
    <t>1. sz. melléklet Kiadások táblázat 4. oszlop 5 sora =</t>
  </si>
  <si>
    <t>1. sz. melléklet Kiadások táblázat 4. oszlop 6 sora =</t>
  </si>
  <si>
    <t>1. sz. melléklet Kiadások táblázat 4. oszlop 8 sora =</t>
  </si>
  <si>
    <t>1. sz. melléklet Kiadások táblázat 5. oszlop 8 sora =</t>
  </si>
  <si>
    <t xml:space="preserve">2.1. számú melléklet 5. oszlop 27. sor + 2.2. számú melléklet 5. oszlop 24. sor </t>
  </si>
  <si>
    <t xml:space="preserve">2.1. számú melléklet 7. oszlop 27. sor + 2.2. számú melléklet 7. oszlop 24. sor </t>
  </si>
  <si>
    <t xml:space="preserve">2.1. számú melléklet 8. oszlop 27. sor + 2.2. számú melléklet 8. oszlop 24. sor </t>
  </si>
  <si>
    <t xml:space="preserve">2.1. számú melléklet 9. oszlop 27. sor + 2.2. számú melléklet 9. oszlop 24. sor </t>
  </si>
  <si>
    <t>megnevezése</t>
  </si>
  <si>
    <t>Önkormányzat</t>
  </si>
  <si>
    <t>Feladat megnevezése</t>
  </si>
  <si>
    <t>Száma</t>
  </si>
  <si>
    <t>I. Önkormányzatok működési bevételei</t>
  </si>
  <si>
    <t>I/1. Önkormányzatok sajátos működési bevételei (2.1.+…+.2.6.)</t>
  </si>
  <si>
    <t>Kezességvállalással kapcsolatos megtérülés</t>
  </si>
  <si>
    <t>III. Támogatások,  kiegészítések (5.1.+…+5.8.)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</si>
  <si>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</si>
  <si>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</si>
  <si>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</si>
  <si>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</si>
  <si>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</si>
  <si>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</si>
  <si>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</si>
  <si>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</si>
  <si>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</si>
  <si>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</si>
  <si>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</si>
  <si>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EU-s forrásból finansz. támogatással megv. pr., projektek önk. hozzájárulásának kiadásai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</si>
  <si>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</si>
  <si>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</si>
  <si>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</si>
  <si>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</si>
  <si>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</si>
  <si>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</si>
  <si>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</si>
  <si>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</si>
  <si>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létszáma (fő)</t>
  </si>
  <si>
    <t>BEVÉTELEK ÖSSZESEN (10+11+12+13)</t>
  </si>
  <si>
    <t>Beruházás</t>
  </si>
  <si>
    <t>Felújítás</t>
  </si>
  <si>
    <t>Felújítás EU támogatásból</t>
  </si>
  <si>
    <t xml:space="preserve">  Berzence       </t>
  </si>
  <si>
    <t xml:space="preserve">   - Támogatások folyósítása (költségvetési támogatás)</t>
  </si>
  <si>
    <t>Egyéb felhalmozás célú (küzműfejlesztés)</t>
  </si>
  <si>
    <t>Kiegészítő támogatás (ÖNHIKI)</t>
  </si>
  <si>
    <t>Kiegészítő támogatás( ÖNHIKI)</t>
  </si>
  <si>
    <t>Módosítás</t>
  </si>
  <si>
    <t>Mód. Előir.</t>
  </si>
  <si>
    <t xml:space="preserve">Módosítás </t>
  </si>
  <si>
    <t>Mód. Előr.</t>
  </si>
  <si>
    <t>Mód.</t>
  </si>
  <si>
    <t>Előir.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</si>
</sst>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 CE"/>
      <family val="0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2" fillId="0" borderId="0" xfId="56" applyFill="1">
      <alignment/>
      <protection/>
    </xf>
    <xf numFmtId="0" fontId="12" fillId="0" borderId="0" xfId="56" applyFont="1" applyFill="1">
      <alignment/>
      <protection/>
    </xf>
    <xf numFmtId="0" fontId="16" fillId="0" borderId="0" xfId="56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11" xfId="0" applyNumberFormat="1" applyFont="1" applyFill="1" applyBorder="1" applyAlignment="1">
      <alignment horizontal="centerContinuous" vertical="center" wrapText="1"/>
    </xf>
    <xf numFmtId="164" fontId="6" fillId="0" borderId="10" xfId="0" applyNumberFormat="1" applyFont="1" applyFill="1" applyBorder="1" applyAlignment="1">
      <alignment horizontal="centerContinuous" vertical="center" wrapText="1"/>
    </xf>
    <xf numFmtId="164" fontId="6" fillId="0" borderId="12" xfId="0" applyNumberFormat="1" applyFont="1" applyFill="1" applyBorder="1" applyAlignment="1">
      <alignment horizontal="centerContinuous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4" xfId="0" applyNumberFormat="1" applyFill="1" applyBorder="1" applyAlignment="1">
      <alignment horizontal="left" vertical="center" wrapText="1" indent="1"/>
    </xf>
    <xf numFmtId="164" fontId="0" fillId="0" borderId="15" xfId="0" applyNumberFormat="1" applyFill="1" applyBorder="1" applyAlignment="1">
      <alignment horizontal="left" vertical="center" wrapText="1" indent="1"/>
    </xf>
    <xf numFmtId="164" fontId="3" fillId="0" borderId="13" xfId="0" applyNumberFormat="1" applyFont="1" applyFill="1" applyBorder="1" applyAlignment="1">
      <alignment horizontal="left" vertical="center" wrapText="1" indent="1"/>
    </xf>
    <xf numFmtId="164" fontId="0" fillId="0" borderId="16" xfId="0" applyNumberFormat="1" applyFill="1" applyBorder="1" applyAlignment="1">
      <alignment horizontal="left" vertical="center" wrapText="1" indent="1"/>
    </xf>
    <xf numFmtId="164" fontId="0" fillId="0" borderId="17" xfId="0" applyNumberFormat="1" applyFill="1" applyBorder="1" applyAlignment="1">
      <alignment horizontal="left" vertical="center" wrapText="1" indent="1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3" fillId="0" borderId="18" xfId="0" applyNumberFormat="1" applyFont="1" applyFill="1" applyBorder="1" applyAlignment="1">
      <alignment horizontal="left" vertical="center" wrapText="1" indent="1"/>
    </xf>
    <xf numFmtId="164" fontId="3" fillId="0" borderId="15" xfId="0" applyNumberFormat="1" applyFont="1" applyFill="1" applyBorder="1" applyAlignment="1">
      <alignment horizontal="left" vertical="center" wrapText="1" indent="1"/>
    </xf>
    <xf numFmtId="0" fontId="20" fillId="0" borderId="0" xfId="0" applyFont="1" applyFill="1" applyAlignment="1">
      <alignment/>
    </xf>
    <xf numFmtId="0" fontId="0" fillId="0" borderId="0" xfId="56" applyFont="1" applyFill="1" applyBorder="1">
      <alignment/>
      <protection/>
    </xf>
    <xf numFmtId="0" fontId="5" fillId="0" borderId="0" xfId="56" applyFont="1" applyFill="1">
      <alignment/>
      <protection/>
    </xf>
    <xf numFmtId="164" fontId="19" fillId="0" borderId="0" xfId="56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left" vertical="center" wrapText="1" indent="1"/>
    </xf>
    <xf numFmtId="164" fontId="0" fillId="0" borderId="18" xfId="0" applyNumberFormat="1" applyFont="1" applyFill="1" applyBorder="1" applyAlignment="1">
      <alignment horizontal="left" vertical="center" wrapText="1" indent="1"/>
    </xf>
    <xf numFmtId="164" fontId="16" fillId="0" borderId="0" xfId="0" applyNumberFormat="1" applyFont="1" applyFill="1" applyAlignment="1">
      <alignment vertical="center" wrapText="1"/>
    </xf>
    <xf numFmtId="164" fontId="6" fillId="0" borderId="20" xfId="0" applyNumberFormat="1" applyFont="1" applyFill="1" applyBorder="1" applyAlignment="1">
      <alignment horizontal="centerContinuous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Continuous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0" fontId="6" fillId="0" borderId="22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49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49" fontId="12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49" fontId="12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4" fillId="0" borderId="35" xfId="0" applyFont="1" applyFill="1" applyBorder="1" applyAlignment="1" applyProtection="1">
      <alignment horizontal="center" vertical="center" wrapText="1"/>
      <protection/>
    </xf>
    <xf numFmtId="49" fontId="11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wrapText="1"/>
      <protection/>
    </xf>
    <xf numFmtId="0" fontId="28" fillId="0" borderId="33" xfId="0" applyFont="1" applyBorder="1" applyAlignment="1" applyProtection="1">
      <alignment horizontal="center" wrapText="1"/>
      <protection/>
    </xf>
    <xf numFmtId="49" fontId="12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28" fillId="0" borderId="28" xfId="0" applyFont="1" applyBorder="1" applyAlignment="1" applyProtection="1">
      <alignment horizontal="center" wrapText="1"/>
      <protection/>
    </xf>
    <xf numFmtId="49" fontId="12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23" fillId="0" borderId="20" xfId="0" applyFont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36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49" fontId="1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16" fontId="0" fillId="0" borderId="0" xfId="0" applyNumberFormat="1" applyFill="1" applyAlignment="1">
      <alignment vertical="center" wrapText="1"/>
    </xf>
    <xf numFmtId="49" fontId="12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9" fontId="12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164" fontId="11" fillId="0" borderId="43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1" fillId="0" borderId="44" xfId="0" applyNumberFormat="1" applyFont="1" applyFill="1" applyBorder="1" applyAlignment="1">
      <alignment horizontal="center" vertical="center" wrapText="1"/>
    </xf>
    <xf numFmtId="164" fontId="11" fillId="0" borderId="45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 applyProtection="1">
      <alignment horizontal="left" vertical="center" wrapText="1" indent="1"/>
      <protection/>
    </xf>
    <xf numFmtId="0" fontId="12" fillId="0" borderId="46" xfId="56" applyFont="1" applyFill="1" applyBorder="1" applyAlignment="1" applyProtection="1">
      <alignment horizontal="left" vertical="center" wrapText="1" indent="1"/>
      <protection/>
    </xf>
    <xf numFmtId="0" fontId="12" fillId="0" borderId="47" xfId="56" applyFont="1" applyFill="1" applyBorder="1" applyAlignment="1" applyProtection="1">
      <alignment horizontal="left" vertical="center" wrapText="1" indent="1"/>
      <protection/>
    </xf>
    <xf numFmtId="0" fontId="12" fillId="0" borderId="48" xfId="56" applyFont="1" applyFill="1" applyBorder="1" applyAlignment="1" applyProtection="1">
      <alignment horizontal="left" vertical="center" wrapText="1" indent="1"/>
      <protection/>
    </xf>
    <xf numFmtId="0" fontId="12" fillId="0" borderId="49" xfId="56" applyFont="1" applyFill="1" applyBorder="1" applyAlignment="1" applyProtection="1">
      <alignment horizontal="left" vertical="center" wrapText="1" indent="1"/>
      <protection/>
    </xf>
    <xf numFmtId="0" fontId="11" fillId="0" borderId="39" xfId="56" applyFont="1" applyFill="1" applyBorder="1" applyAlignment="1" applyProtection="1">
      <alignment horizontal="left" vertical="center" wrapText="1" indent="1"/>
      <protection/>
    </xf>
    <xf numFmtId="0" fontId="12" fillId="0" borderId="46" xfId="56" applyFont="1" applyFill="1" applyBorder="1" applyAlignment="1" applyProtection="1">
      <alignment horizontal="left" vertical="center" wrapText="1" indent="1"/>
      <protection/>
    </xf>
    <xf numFmtId="0" fontId="12" fillId="0" borderId="50" xfId="56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0" fontId="11" fillId="0" borderId="39" xfId="56" applyFont="1" applyFill="1" applyBorder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left" vertical="center" wrapText="1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164" fontId="11" fillId="0" borderId="51" xfId="0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164" fontId="11" fillId="0" borderId="51" xfId="0" applyNumberFormat="1" applyFont="1" applyFill="1" applyBorder="1" applyAlignment="1" applyProtection="1">
      <alignment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 indent="1"/>
      <protection/>
    </xf>
    <xf numFmtId="0" fontId="12" fillId="0" borderId="51" xfId="0" applyFont="1" applyFill="1" applyBorder="1" applyAlignment="1" applyProtection="1">
      <alignment vertical="center" wrapText="1"/>
      <protection/>
    </xf>
    <xf numFmtId="0" fontId="0" fillId="0" borderId="51" xfId="0" applyFill="1" applyBorder="1" applyAlignment="1" applyProtection="1">
      <alignment vertical="center" wrapText="1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11" fillId="0" borderId="51" xfId="0" applyNumberFormat="1" applyFont="1" applyFill="1" applyBorder="1" applyAlignment="1" applyProtection="1">
      <alignment vertical="center" wrapText="1"/>
      <protection/>
    </xf>
    <xf numFmtId="164" fontId="11" fillId="0" borderId="51" xfId="0" applyNumberFormat="1" applyFont="1" applyFill="1" applyBorder="1" applyAlignment="1" applyProtection="1">
      <alignment horizontal="center" vertical="center" wrapText="1"/>
      <protection/>
    </xf>
    <xf numFmtId="3" fontId="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0" applyFont="1" applyFill="1" applyBorder="1" applyAlignment="1" applyProtection="1">
      <alignment horizontal="left" vertical="center" wrapText="1" indent="1"/>
      <protection/>
    </xf>
    <xf numFmtId="0" fontId="12" fillId="0" borderId="52" xfId="56" applyFont="1" applyFill="1" applyBorder="1" applyAlignment="1" applyProtection="1">
      <alignment horizontal="left" vertical="center" wrapText="1" indent="1"/>
      <protection/>
    </xf>
    <xf numFmtId="0" fontId="13" fillId="0" borderId="46" xfId="56" applyFont="1" applyFill="1" applyBorder="1" applyAlignment="1" applyProtection="1">
      <alignment horizontal="left" vertical="center" wrapText="1" indent="1"/>
      <protection/>
    </xf>
    <xf numFmtId="0" fontId="12" fillId="0" borderId="47" xfId="56" applyFont="1" applyFill="1" applyBorder="1" applyAlignment="1" applyProtection="1">
      <alignment horizontal="left" vertical="center" wrapText="1" indent="2"/>
      <protection/>
    </xf>
    <xf numFmtId="0" fontId="13" fillId="0" borderId="47" xfId="56" applyFont="1" applyFill="1" applyBorder="1" applyAlignment="1" applyProtection="1">
      <alignment horizontal="left" vertical="center" wrapText="1" indent="1"/>
      <protection/>
    </xf>
    <xf numFmtId="0" fontId="12" fillId="0" borderId="53" xfId="56" applyFont="1" applyFill="1" applyBorder="1" applyAlignment="1" applyProtection="1">
      <alignment horizontal="left" vertical="center" wrapText="1" indent="2"/>
      <protection/>
    </xf>
    <xf numFmtId="0" fontId="12" fillId="0" borderId="48" xfId="56" applyFont="1" applyFill="1" applyBorder="1" applyAlignment="1" applyProtection="1">
      <alignment horizontal="left" indent="1"/>
      <protection/>
    </xf>
    <xf numFmtId="0" fontId="21" fillId="0" borderId="21" xfId="0" applyFont="1" applyBorder="1" applyAlignment="1" applyProtection="1">
      <alignment horizontal="left" wrapText="1" indent="1"/>
      <protection/>
    </xf>
    <xf numFmtId="0" fontId="15" fillId="0" borderId="44" xfId="0" applyFont="1" applyBorder="1" applyAlignment="1" applyProtection="1">
      <alignment horizontal="left" wrapText="1" indent="1"/>
      <protection/>
    </xf>
    <xf numFmtId="0" fontId="12" fillId="0" borderId="52" xfId="0" applyFont="1" applyFill="1" applyBorder="1" applyAlignment="1" applyProtection="1">
      <alignment horizontal="left" vertical="center" wrapText="1" indent="1"/>
      <protection/>
    </xf>
    <xf numFmtId="0" fontId="12" fillId="0" borderId="47" xfId="56" applyFont="1" applyFill="1" applyBorder="1" applyAlignment="1" applyProtection="1">
      <alignment horizontal="left" indent="6"/>
      <protection/>
    </xf>
    <xf numFmtId="0" fontId="12" fillId="0" borderId="47" xfId="56" applyFont="1" applyFill="1" applyBorder="1" applyAlignment="1" applyProtection="1">
      <alignment horizontal="left" vertical="center" wrapText="1" indent="6"/>
      <protection/>
    </xf>
    <xf numFmtId="0" fontId="12" fillId="0" borderId="52" xfId="56" applyFont="1" applyFill="1" applyBorder="1" applyAlignment="1" applyProtection="1">
      <alignment horizontal="left" vertical="center" wrapText="1" indent="6"/>
      <protection/>
    </xf>
    <xf numFmtId="0" fontId="12" fillId="0" borderId="52" xfId="56" applyFont="1" applyFill="1" applyBorder="1" applyAlignment="1" applyProtection="1">
      <alignment horizontal="left" indent="6"/>
      <protection/>
    </xf>
    <xf numFmtId="0" fontId="14" fillId="0" borderId="39" xfId="56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0" fontId="12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51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4" fillId="0" borderId="51" xfId="0" applyNumberFormat="1" applyFont="1" applyFill="1" applyBorder="1" applyAlignment="1" applyProtection="1">
      <alignment vertical="center" wrapText="1"/>
      <protection/>
    </xf>
    <xf numFmtId="164" fontId="11" fillId="0" borderId="34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Alignment="1" applyProtection="1">
      <alignment horizontal="righ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33" borderId="1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Fill="1" applyBorder="1" applyAlignment="1">
      <alignment horizontal="left" vertical="center" wrapText="1" indent="1"/>
    </xf>
    <xf numFmtId="164" fontId="11" fillId="0" borderId="13" xfId="0" applyNumberFormat="1" applyFont="1" applyFill="1" applyBorder="1" applyAlignment="1">
      <alignment horizontal="left" vertical="center" wrapText="1" indent="1"/>
    </xf>
    <xf numFmtId="0" fontId="6" fillId="0" borderId="51" xfId="56" applyFont="1" applyFill="1" applyBorder="1" applyAlignment="1" applyProtection="1">
      <alignment horizontal="center" vertical="center" wrapText="1"/>
      <protection/>
    </xf>
    <xf numFmtId="0" fontId="11" fillId="0" borderId="51" xfId="56" applyFont="1" applyFill="1" applyBorder="1" applyAlignment="1" applyProtection="1">
      <alignment horizontal="center" vertical="center" wrapText="1"/>
      <protection/>
    </xf>
    <xf numFmtId="0" fontId="11" fillId="0" borderId="51" xfId="56" applyFont="1" applyFill="1" applyBorder="1" applyAlignment="1" applyProtection="1">
      <alignment horizontal="left" vertical="center" wrapText="1" indent="1"/>
      <protection/>
    </xf>
    <xf numFmtId="164" fontId="11" fillId="0" borderId="51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51" xfId="56" applyFont="1" applyFill="1" applyBorder="1" applyAlignment="1" applyProtection="1">
      <alignment horizontal="left" vertical="center" wrapText="1" indent="1"/>
      <protection/>
    </xf>
    <xf numFmtId="0" fontId="12" fillId="0" borderId="51" xfId="56" applyFont="1" applyFill="1" applyBorder="1" applyAlignment="1" applyProtection="1">
      <alignment horizontal="right" vertical="center" wrapText="1" indent="1"/>
      <protection locked="0"/>
    </xf>
    <xf numFmtId="164" fontId="1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1" xfId="56" applyFont="1" applyFill="1" applyBorder="1" applyAlignment="1" applyProtection="1">
      <alignment horizontal="right" vertical="center" wrapText="1" indent="1"/>
      <protection locked="0"/>
    </xf>
    <xf numFmtId="164" fontId="11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1" xfId="56" applyFont="1" applyFill="1" applyBorder="1" applyAlignment="1" applyProtection="1">
      <alignment horizontal="left" vertical="center" wrapText="1" indent="1"/>
      <protection/>
    </xf>
    <xf numFmtId="164" fontId="13" fillId="0" borderId="51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51" xfId="56" applyFont="1" applyFill="1" applyBorder="1" applyAlignment="1" applyProtection="1">
      <alignment horizontal="left" vertical="center" wrapText="1" indent="2"/>
      <protection/>
    </xf>
    <xf numFmtId="0" fontId="12" fillId="0" borderId="51" xfId="56" applyFont="1" applyFill="1" applyBorder="1" applyAlignment="1" applyProtection="1">
      <alignment horizontal="left" indent="1"/>
      <protection/>
    </xf>
    <xf numFmtId="0" fontId="12" fillId="0" borderId="51" xfId="56" applyFont="1" applyFill="1" applyBorder="1" applyAlignment="1" applyProtection="1">
      <alignment horizontal="right" indent="1"/>
      <protection locked="0"/>
    </xf>
    <xf numFmtId="0" fontId="14" fillId="0" borderId="51" xfId="56" applyFont="1" applyFill="1" applyBorder="1" applyAlignment="1" applyProtection="1">
      <alignment horizontal="left" vertical="center" wrapText="1" indent="1"/>
      <protection/>
    </xf>
    <xf numFmtId="164" fontId="14" fillId="0" borderId="51" xfId="56" applyNumberFormat="1" applyFont="1" applyFill="1" applyBorder="1" applyAlignment="1" applyProtection="1">
      <alignment horizontal="right" vertical="center" wrapText="1" indent="1"/>
      <protection/>
    </xf>
    <xf numFmtId="49" fontId="11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51" xfId="56" applyFont="1" applyFill="1" applyBorder="1" applyAlignment="1" applyProtection="1">
      <alignment horizontal="left" vertical="center" wrapText="1" indent="1"/>
      <protection/>
    </xf>
    <xf numFmtId="164" fontId="11" fillId="0" borderId="51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51" xfId="56" applyFont="1" applyFill="1" applyBorder="1" applyAlignment="1" applyProtection="1">
      <alignment horizontal="left" vertical="center" wrapText="1" indent="1"/>
      <protection/>
    </xf>
    <xf numFmtId="0" fontId="12" fillId="0" borderId="51" xfId="56" applyFont="1" applyFill="1" applyBorder="1" applyAlignment="1" applyProtection="1">
      <alignment horizontal="right" vertical="center" wrapText="1" indent="1"/>
      <protection locked="0"/>
    </xf>
    <xf numFmtId="0" fontId="6" fillId="0" borderId="51" xfId="56" applyFont="1" applyFill="1" applyBorder="1" applyAlignment="1" applyProtection="1">
      <alignment horizontal="left" vertical="center" wrapText="1" indent="1"/>
      <protection/>
    </xf>
    <xf numFmtId="0" fontId="5" fillId="0" borderId="51" xfId="56" applyFont="1" applyFill="1" applyBorder="1" applyAlignment="1" applyProtection="1">
      <alignment horizontal="center" vertical="center" wrapText="1"/>
      <protection/>
    </xf>
    <xf numFmtId="0" fontId="5" fillId="0" borderId="51" xfId="56" applyFont="1" applyFill="1" applyBorder="1" applyAlignment="1" applyProtection="1">
      <alignment vertical="center" wrapText="1"/>
      <protection/>
    </xf>
    <xf numFmtId="164" fontId="5" fillId="0" borderId="51" xfId="56" applyNumberFormat="1" applyFont="1" applyFill="1" applyBorder="1" applyAlignment="1" applyProtection="1">
      <alignment vertical="center" wrapText="1"/>
      <protection/>
    </xf>
    <xf numFmtId="164" fontId="19" fillId="0" borderId="51" xfId="56" applyNumberFormat="1" applyFont="1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51" xfId="56" applyFont="1" applyFill="1" applyBorder="1" applyAlignment="1" applyProtection="1">
      <alignment vertical="center" wrapText="1"/>
      <protection/>
    </xf>
    <xf numFmtId="0" fontId="12" fillId="0" borderId="51" xfId="56" applyFont="1" applyFill="1" applyBorder="1" applyAlignment="1" applyProtection="1">
      <alignment horizontal="left" indent="6"/>
      <protection/>
    </xf>
    <xf numFmtId="0" fontId="12" fillId="0" borderId="51" xfId="56" applyFont="1" applyFill="1" applyBorder="1" applyAlignment="1" applyProtection="1">
      <alignment horizontal="left" vertical="center" wrapText="1" indent="6"/>
      <protection/>
    </xf>
    <xf numFmtId="164" fontId="11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51" xfId="56" applyFont="1" applyFill="1" applyBorder="1" applyAlignment="1" applyProtection="1">
      <alignment horizontal="left" vertical="center" wrapText="1" indent="1"/>
      <protection/>
    </xf>
    <xf numFmtId="164" fontId="12" fillId="33" borderId="51" xfId="56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56" applyFont="1" applyFill="1" applyBorder="1" applyAlignment="1" applyProtection="1">
      <alignment vertical="center" wrapText="1"/>
      <protection/>
    </xf>
    <xf numFmtId="0" fontId="2" fillId="0" borderId="51" xfId="56" applyFill="1" applyBorder="1">
      <alignment/>
      <protection/>
    </xf>
    <xf numFmtId="164" fontId="11" fillId="0" borderId="51" xfId="56" applyNumberFormat="1" applyFont="1" applyFill="1" applyBorder="1" applyAlignment="1" applyProtection="1">
      <alignment horizontal="right" vertical="center" wrapText="1"/>
      <protection/>
    </xf>
    <xf numFmtId="0" fontId="26" fillId="0" borderId="51" xfId="56" applyFont="1" applyFill="1" applyBorder="1">
      <alignment/>
      <protection/>
    </xf>
    <xf numFmtId="3" fontId="11" fillId="0" borderId="51" xfId="56" applyNumberFormat="1" applyFont="1" applyFill="1" applyBorder="1" applyAlignment="1" applyProtection="1">
      <alignment horizontal="right" vertical="center" wrapText="1"/>
      <protection/>
    </xf>
    <xf numFmtId="3" fontId="12" fillId="0" borderId="51" xfId="56" applyNumberFormat="1" applyFont="1" applyFill="1" applyBorder="1" applyAlignment="1" applyProtection="1">
      <alignment horizontal="right" vertical="center" wrapText="1"/>
      <protection/>
    </xf>
    <xf numFmtId="0" fontId="12" fillId="0" borderId="51" xfId="56" applyFont="1" applyFill="1" applyBorder="1" applyAlignment="1" applyProtection="1">
      <alignment horizontal="left" indent="5"/>
      <protection/>
    </xf>
    <xf numFmtId="0" fontId="25" fillId="0" borderId="51" xfId="56" applyFont="1" applyFill="1" applyBorder="1" applyAlignment="1" applyProtection="1">
      <alignment horizontal="left" vertical="center" wrapText="1"/>
      <protection/>
    </xf>
    <xf numFmtId="0" fontId="6" fillId="0" borderId="51" xfId="56" applyFont="1" applyFill="1" applyBorder="1" applyAlignment="1" applyProtection="1">
      <alignment horizontal="center" vertical="center" wrapText="1"/>
      <protection/>
    </xf>
    <xf numFmtId="164" fontId="6" fillId="0" borderId="51" xfId="56" applyNumberFormat="1" applyFont="1" applyFill="1" applyBorder="1" applyAlignment="1" applyProtection="1">
      <alignment horizontal="center" vertical="center"/>
      <protection/>
    </xf>
    <xf numFmtId="164" fontId="19" fillId="0" borderId="0" xfId="56" applyNumberFormat="1" applyFont="1" applyFill="1" applyBorder="1" applyAlignment="1" applyProtection="1">
      <alignment horizontal="left" vertical="center"/>
      <protection/>
    </xf>
    <xf numFmtId="164" fontId="5" fillId="0" borderId="51" xfId="56" applyNumberFormat="1" applyFont="1" applyFill="1" applyBorder="1" applyAlignment="1" applyProtection="1">
      <alignment horizontal="center" vertical="center"/>
      <protection/>
    </xf>
    <xf numFmtId="164" fontId="19" fillId="0" borderId="51" xfId="56" applyNumberFormat="1" applyFont="1" applyFill="1" applyBorder="1" applyAlignment="1" applyProtection="1">
      <alignment horizontal="left" vertical="center"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51" xfId="56" applyFont="1" applyFill="1" applyBorder="1" applyAlignment="1">
      <alignment horizont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70.625" style="0" customWidth="1"/>
  </cols>
  <sheetData>
    <row r="1" ht="18.75">
      <c r="A1" s="38" t="s">
        <v>114</v>
      </c>
    </row>
    <row r="3" ht="15.75">
      <c r="A3" s="30" t="s">
        <v>297</v>
      </c>
    </row>
    <row r="4" ht="12.75">
      <c r="A4" s="31"/>
    </row>
    <row r="5" spans="1:2" ht="12.75">
      <c r="A5" s="43" t="s">
        <v>295</v>
      </c>
      <c r="B5" s="43" t="s">
        <v>296</v>
      </c>
    </row>
    <row r="6" spans="1:2" ht="12.75">
      <c r="A6" s="43" t="s">
        <v>102</v>
      </c>
      <c r="B6" s="43" t="s">
        <v>298</v>
      </c>
    </row>
    <row r="7" spans="1:2" ht="12.75">
      <c r="A7" s="43" t="s">
        <v>307</v>
      </c>
      <c r="B7" s="43" t="s">
        <v>308</v>
      </c>
    </row>
    <row r="8" ht="12.75">
      <c r="A8" s="32"/>
    </row>
    <row r="9" ht="15.75">
      <c r="A9" s="30" t="s">
        <v>309</v>
      </c>
    </row>
    <row r="10" ht="12.75">
      <c r="A10" s="32"/>
    </row>
    <row r="11" spans="1:2" ht="12.75">
      <c r="A11" s="43" t="s">
        <v>311</v>
      </c>
      <c r="B11" s="43" t="s">
        <v>316</v>
      </c>
    </row>
    <row r="12" spans="1:2" ht="12.75">
      <c r="A12" s="43" t="s">
        <v>312</v>
      </c>
      <c r="B12" s="43" t="s">
        <v>317</v>
      </c>
    </row>
    <row r="13" spans="1:2" ht="12.75">
      <c r="A13" s="43" t="s">
        <v>313</v>
      </c>
      <c r="B13" s="43" t="s">
        <v>318</v>
      </c>
    </row>
    <row r="14" ht="12.75">
      <c r="A14" s="32"/>
    </row>
    <row r="15" ht="14.25">
      <c r="A15" s="39" t="s">
        <v>310</v>
      </c>
    </row>
    <row r="16" ht="12.75">
      <c r="A16" s="32"/>
    </row>
    <row r="17" spans="1:2" ht="12.75">
      <c r="A17" s="43" t="s">
        <v>314</v>
      </c>
      <c r="B17" s="43" t="s">
        <v>299</v>
      </c>
    </row>
    <row r="18" spans="1:2" ht="12.75">
      <c r="A18" s="43" t="s">
        <v>103</v>
      </c>
      <c r="B18" s="43" t="s">
        <v>300</v>
      </c>
    </row>
    <row r="19" spans="1:2" ht="12.75">
      <c r="A19" s="43" t="s">
        <v>315</v>
      </c>
      <c r="B19" s="43" t="s">
        <v>327</v>
      </c>
    </row>
    <row r="20" ht="12.75">
      <c r="A20" s="32"/>
    </row>
    <row r="21" ht="15.75">
      <c r="A21" s="30" t="s">
        <v>319</v>
      </c>
    </row>
    <row r="22" ht="12.75">
      <c r="A22" s="31"/>
    </row>
    <row r="23" spans="1:2" ht="12.75">
      <c r="A23" s="43" t="s">
        <v>125</v>
      </c>
      <c r="B23" s="43" t="s">
        <v>301</v>
      </c>
    </row>
    <row r="24" spans="1:2" ht="12.75">
      <c r="A24" s="43" t="s">
        <v>104</v>
      </c>
      <c r="B24" s="43" t="s">
        <v>302</v>
      </c>
    </row>
    <row r="25" spans="1:2" ht="12.75">
      <c r="A25" s="43" t="s">
        <v>322</v>
      </c>
      <c r="B25" s="43" t="s">
        <v>328</v>
      </c>
    </row>
    <row r="26" ht="12.75">
      <c r="A26" s="32"/>
    </row>
    <row r="27" ht="15.75">
      <c r="A27" s="30" t="s">
        <v>320</v>
      </c>
    </row>
    <row r="28" ht="12.75">
      <c r="A28" s="32"/>
    </row>
    <row r="29" spans="1:2" ht="12.75">
      <c r="A29" s="43" t="s">
        <v>323</v>
      </c>
      <c r="B29" s="43" t="s">
        <v>303</v>
      </c>
    </row>
    <row r="30" spans="1:2" ht="12.75">
      <c r="A30" s="43" t="s">
        <v>324</v>
      </c>
      <c r="B30" s="43" t="s">
        <v>304</v>
      </c>
    </row>
    <row r="31" spans="1:2" ht="12.75">
      <c r="A31" s="43" t="s">
        <v>325</v>
      </c>
      <c r="B31" s="43" t="s">
        <v>329</v>
      </c>
    </row>
    <row r="32" ht="12.75">
      <c r="A32" s="32"/>
    </row>
    <row r="33" ht="15.75">
      <c r="A33" s="40" t="s">
        <v>321</v>
      </c>
    </row>
    <row r="34" ht="12.75">
      <c r="A34" s="32"/>
    </row>
    <row r="35" spans="1:2" ht="12.75">
      <c r="A35" s="43" t="s">
        <v>126</v>
      </c>
      <c r="B35" s="43" t="s">
        <v>305</v>
      </c>
    </row>
    <row r="36" spans="1:2" ht="12.75">
      <c r="A36" s="43" t="s">
        <v>105</v>
      </c>
      <c r="B36" s="43" t="s">
        <v>306</v>
      </c>
    </row>
    <row r="37" spans="1:2" ht="12.75">
      <c r="A37" s="43" t="s">
        <v>326</v>
      </c>
      <c r="B37" s="43" t="s">
        <v>330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zoomScale="120" zoomScaleNormal="120" zoomScaleSheetLayoutView="100" workbookViewId="0" topLeftCell="A1">
      <selection activeCell="E55" sqref="E55"/>
    </sheetView>
  </sheetViews>
  <sheetFormatPr defaultColWidth="9.00390625" defaultRowHeight="12.75"/>
  <cols>
    <col min="1" max="1" width="7.875" style="7" customWidth="1"/>
    <col min="2" max="2" width="62.00390625" style="7" customWidth="1"/>
    <col min="3" max="3" width="12.375" style="7" customWidth="1"/>
    <col min="4" max="5" width="11.00390625" style="7" customWidth="1"/>
    <col min="6" max="6" width="10.875" style="7" customWidth="1"/>
    <col min="7" max="7" width="9.00390625" style="7" customWidth="1"/>
    <col min="8" max="16384" width="9.375" style="7" customWidth="1"/>
  </cols>
  <sheetData>
    <row r="1" spans="1:6" ht="15.75" customHeight="1">
      <c r="A1" s="6" t="s">
        <v>4</v>
      </c>
      <c r="B1" s="6"/>
      <c r="C1" s="6"/>
      <c r="D1" s="6"/>
      <c r="E1" s="6"/>
      <c r="F1" s="6"/>
    </row>
    <row r="2" spans="1:6" ht="15.75" customHeight="1" thickBot="1">
      <c r="A2" s="224" t="s">
        <v>106</v>
      </c>
      <c r="B2" s="224"/>
      <c r="C2" s="46"/>
      <c r="D2" s="46"/>
      <c r="E2" s="46"/>
      <c r="F2" s="47"/>
    </row>
    <row r="3" spans="1:6" ht="15.75" customHeight="1" thickBot="1" thickTop="1">
      <c r="A3" s="222" t="s">
        <v>54</v>
      </c>
      <c r="B3" s="222" t="s">
        <v>5</v>
      </c>
      <c r="C3" s="223" t="s">
        <v>259</v>
      </c>
      <c r="D3" s="223"/>
      <c r="E3" s="223"/>
      <c r="F3" s="223"/>
    </row>
    <row r="4" spans="1:6" ht="37.5" customHeight="1" thickBot="1" thickTop="1">
      <c r="A4" s="222"/>
      <c r="B4" s="222"/>
      <c r="C4" s="178" t="s">
        <v>53</v>
      </c>
      <c r="D4" s="178" t="s">
        <v>101</v>
      </c>
      <c r="E4" s="178" t="s">
        <v>369</v>
      </c>
      <c r="F4" s="178" t="s">
        <v>101</v>
      </c>
    </row>
    <row r="5" spans="1:6" s="8" customFormat="1" ht="12" customHeight="1" thickBot="1" thickTop="1">
      <c r="A5" s="179">
        <v>1</v>
      </c>
      <c r="B5" s="179">
        <v>2</v>
      </c>
      <c r="C5" s="179">
        <v>3</v>
      </c>
      <c r="D5" s="179">
        <v>4</v>
      </c>
      <c r="E5" s="179"/>
      <c r="F5" s="179">
        <v>5</v>
      </c>
    </row>
    <row r="6" spans="1:6" s="1" customFormat="1" ht="12" customHeight="1" thickBot="1" thickTop="1">
      <c r="A6" s="180" t="s">
        <v>6</v>
      </c>
      <c r="B6" s="180" t="s">
        <v>129</v>
      </c>
      <c r="C6" s="181">
        <v>160384</v>
      </c>
      <c r="D6" s="181">
        <v>168615</v>
      </c>
      <c r="E6" s="181"/>
      <c r="F6" s="181">
        <v>168615</v>
      </c>
    </row>
    <row r="7" spans="1:6" s="1" customFormat="1" ht="12" customHeight="1" thickBot="1" thickTop="1">
      <c r="A7" s="180" t="s">
        <v>7</v>
      </c>
      <c r="B7" s="180" t="s">
        <v>130</v>
      </c>
      <c r="C7" s="181">
        <v>127527</v>
      </c>
      <c r="D7" s="181">
        <v>129700</v>
      </c>
      <c r="E7" s="181"/>
      <c r="F7" s="181">
        <v>129700</v>
      </c>
    </row>
    <row r="8" spans="1:6" s="1" customFormat="1" ht="12" customHeight="1" thickBot="1" thickTop="1">
      <c r="A8" s="182" t="s">
        <v>84</v>
      </c>
      <c r="B8" s="183" t="s">
        <v>42</v>
      </c>
      <c r="C8" s="184">
        <v>30500</v>
      </c>
      <c r="D8" s="184">
        <v>32023</v>
      </c>
      <c r="E8" s="184"/>
      <c r="F8" s="185">
        <v>32023</v>
      </c>
    </row>
    <row r="9" spans="1:6" s="1" customFormat="1" ht="12" customHeight="1" thickBot="1" thickTop="1">
      <c r="A9" s="182" t="s">
        <v>85</v>
      </c>
      <c r="B9" s="183" t="s">
        <v>55</v>
      </c>
      <c r="C9" s="184"/>
      <c r="D9" s="184"/>
      <c r="E9" s="184"/>
      <c r="F9" s="185"/>
    </row>
    <row r="10" spans="1:6" s="1" customFormat="1" ht="12" customHeight="1" thickBot="1" thickTop="1">
      <c r="A10" s="182" t="s">
        <v>86</v>
      </c>
      <c r="B10" s="183" t="s">
        <v>43</v>
      </c>
      <c r="C10" s="184">
        <v>94404</v>
      </c>
      <c r="D10" s="184">
        <v>94404</v>
      </c>
      <c r="E10" s="184"/>
      <c r="F10" s="185">
        <v>94404</v>
      </c>
    </row>
    <row r="11" spans="1:6" s="1" customFormat="1" ht="12" customHeight="1" thickBot="1" thickTop="1">
      <c r="A11" s="182" t="s">
        <v>87</v>
      </c>
      <c r="B11" s="183" t="s">
        <v>131</v>
      </c>
      <c r="C11" s="184">
        <v>1000</v>
      </c>
      <c r="D11" s="184">
        <v>1170</v>
      </c>
      <c r="E11" s="184"/>
      <c r="F11" s="185">
        <v>1170</v>
      </c>
    </row>
    <row r="12" spans="1:6" s="1" customFormat="1" ht="12" customHeight="1" thickBot="1" thickTop="1">
      <c r="A12" s="182" t="s">
        <v>88</v>
      </c>
      <c r="B12" s="183" t="s">
        <v>132</v>
      </c>
      <c r="C12" s="184">
        <v>1623</v>
      </c>
      <c r="D12" s="184">
        <v>2103</v>
      </c>
      <c r="E12" s="184"/>
      <c r="F12" s="185">
        <v>2103</v>
      </c>
    </row>
    <row r="13" spans="1:6" s="1" customFormat="1" ht="12" customHeight="1" thickBot="1" thickTop="1">
      <c r="A13" s="182" t="s">
        <v>97</v>
      </c>
      <c r="B13" s="183" t="s">
        <v>133</v>
      </c>
      <c r="C13" s="184"/>
      <c r="D13" s="184"/>
      <c r="E13" s="184"/>
      <c r="F13" s="185"/>
    </row>
    <row r="14" spans="1:6" s="1" customFormat="1" ht="12" customHeight="1" thickBot="1" thickTop="1">
      <c r="A14" s="180" t="s">
        <v>8</v>
      </c>
      <c r="B14" s="180" t="s">
        <v>134</v>
      </c>
      <c r="C14" s="181">
        <v>32827</v>
      </c>
      <c r="D14" s="181">
        <v>38915</v>
      </c>
      <c r="E14" s="181"/>
      <c r="F14" s="181">
        <v>38915</v>
      </c>
    </row>
    <row r="15" spans="1:6" s="1" customFormat="1" ht="12" customHeight="1" thickBot="1" thickTop="1">
      <c r="A15" s="182" t="s">
        <v>57</v>
      </c>
      <c r="B15" s="183" t="s">
        <v>135</v>
      </c>
      <c r="C15" s="184">
        <v>1000</v>
      </c>
      <c r="D15" s="184">
        <v>700</v>
      </c>
      <c r="E15" s="184"/>
      <c r="F15" s="185">
        <v>700</v>
      </c>
    </row>
    <row r="16" spans="1:6" s="1" customFormat="1" ht="12" customHeight="1" thickBot="1" thickTop="1">
      <c r="A16" s="182" t="s">
        <v>58</v>
      </c>
      <c r="B16" s="183" t="s">
        <v>136</v>
      </c>
      <c r="C16" s="184">
        <v>650</v>
      </c>
      <c r="D16" s="184">
        <v>650</v>
      </c>
      <c r="E16" s="184"/>
      <c r="F16" s="185">
        <v>650</v>
      </c>
    </row>
    <row r="17" spans="1:6" s="1" customFormat="1" ht="12" customHeight="1" thickBot="1" thickTop="1">
      <c r="A17" s="182" t="s">
        <v>59</v>
      </c>
      <c r="B17" s="183" t="s">
        <v>137</v>
      </c>
      <c r="C17" s="184">
        <v>2200</v>
      </c>
      <c r="D17" s="184">
        <v>2293</v>
      </c>
      <c r="E17" s="184"/>
      <c r="F17" s="185">
        <v>2293</v>
      </c>
    </row>
    <row r="18" spans="1:6" s="1" customFormat="1" ht="12" customHeight="1" thickBot="1" thickTop="1">
      <c r="A18" s="182" t="s">
        <v>60</v>
      </c>
      <c r="B18" s="183" t="s">
        <v>138</v>
      </c>
      <c r="C18" s="184">
        <v>19040</v>
      </c>
      <c r="D18" s="184">
        <v>18240</v>
      </c>
      <c r="E18" s="184"/>
      <c r="F18" s="185">
        <v>18240</v>
      </c>
    </row>
    <row r="19" spans="1:6" s="1" customFormat="1" ht="12" customHeight="1" thickBot="1" thickTop="1">
      <c r="A19" s="182" t="s">
        <v>139</v>
      </c>
      <c r="B19" s="183" t="s">
        <v>140</v>
      </c>
      <c r="C19" s="184">
        <v>3437</v>
      </c>
      <c r="D19" s="184">
        <v>5900</v>
      </c>
      <c r="E19" s="184"/>
      <c r="F19" s="185">
        <v>5900</v>
      </c>
    </row>
    <row r="20" spans="1:6" s="1" customFormat="1" ht="12" customHeight="1" thickBot="1" thickTop="1">
      <c r="A20" s="182" t="s">
        <v>141</v>
      </c>
      <c r="B20" s="183" t="s">
        <v>142</v>
      </c>
      <c r="C20" s="184">
        <v>6500</v>
      </c>
      <c r="D20" s="184">
        <v>10852</v>
      </c>
      <c r="E20" s="184"/>
      <c r="F20" s="185">
        <v>10852</v>
      </c>
    </row>
    <row r="21" spans="1:6" s="1" customFormat="1" ht="12" customHeight="1" thickBot="1" thickTop="1">
      <c r="A21" s="182" t="s">
        <v>143</v>
      </c>
      <c r="B21" s="183" t="s">
        <v>144</v>
      </c>
      <c r="C21" s="184"/>
      <c r="D21" s="184">
        <v>280</v>
      </c>
      <c r="E21" s="184"/>
      <c r="F21" s="185">
        <v>280</v>
      </c>
    </row>
    <row r="22" spans="1:6" s="1" customFormat="1" ht="12" customHeight="1" thickBot="1" thickTop="1">
      <c r="A22" s="182" t="s">
        <v>145</v>
      </c>
      <c r="B22" s="183" t="s">
        <v>146</v>
      </c>
      <c r="C22" s="184"/>
      <c r="D22" s="184"/>
      <c r="E22" s="184"/>
      <c r="F22" s="185"/>
    </row>
    <row r="23" spans="1:6" s="1" customFormat="1" ht="12" customHeight="1" thickBot="1" thickTop="1">
      <c r="A23" s="180" t="s">
        <v>147</v>
      </c>
      <c r="B23" s="180" t="s">
        <v>148</v>
      </c>
      <c r="C23" s="186">
        <v>30</v>
      </c>
      <c r="D23" s="186">
        <v>20</v>
      </c>
      <c r="E23" s="186"/>
      <c r="F23" s="187">
        <v>20</v>
      </c>
    </row>
    <row r="24" spans="1:6" s="1" customFormat="1" ht="12" customHeight="1" thickBot="1" thickTop="1">
      <c r="A24" s="180" t="s">
        <v>10</v>
      </c>
      <c r="B24" s="180" t="s">
        <v>149</v>
      </c>
      <c r="C24" s="181">
        <v>134550</v>
      </c>
      <c r="D24" s="181">
        <v>144743</v>
      </c>
      <c r="E24" s="181">
        <v>21911</v>
      </c>
      <c r="F24" s="181">
        <v>166654</v>
      </c>
    </row>
    <row r="25" spans="1:6" s="1" customFormat="1" ht="12" customHeight="1" thickBot="1" thickTop="1">
      <c r="A25" s="182" t="s">
        <v>63</v>
      </c>
      <c r="B25" s="183" t="s">
        <v>150</v>
      </c>
      <c r="C25" s="184">
        <v>81433</v>
      </c>
      <c r="D25" s="184">
        <v>80489</v>
      </c>
      <c r="E25" s="184">
        <v>-1252</v>
      </c>
      <c r="F25" s="185">
        <v>79237</v>
      </c>
    </row>
    <row r="26" spans="1:6" s="1" customFormat="1" ht="12" customHeight="1" thickBot="1" thickTop="1">
      <c r="A26" s="182" t="s">
        <v>64</v>
      </c>
      <c r="B26" s="183" t="s">
        <v>151</v>
      </c>
      <c r="C26" s="184">
        <v>53117</v>
      </c>
      <c r="D26" s="184">
        <v>51853</v>
      </c>
      <c r="E26" s="184">
        <v>-224</v>
      </c>
      <c r="F26" s="185">
        <v>51629</v>
      </c>
    </row>
    <row r="27" spans="1:6" s="1" customFormat="1" ht="12" customHeight="1" thickBot="1" thickTop="1">
      <c r="A27" s="182" t="s">
        <v>65</v>
      </c>
      <c r="B27" s="183" t="s">
        <v>152</v>
      </c>
      <c r="C27" s="184"/>
      <c r="D27" s="184">
        <v>994</v>
      </c>
      <c r="E27" s="184"/>
      <c r="F27" s="185">
        <v>994</v>
      </c>
    </row>
    <row r="28" spans="1:6" s="1" customFormat="1" ht="12" customHeight="1" thickBot="1" thickTop="1">
      <c r="A28" s="182" t="s">
        <v>153</v>
      </c>
      <c r="B28" s="183" t="s">
        <v>368</v>
      </c>
      <c r="C28" s="184"/>
      <c r="D28" s="184">
        <v>5927</v>
      </c>
      <c r="E28" s="184">
        <v>22259</v>
      </c>
      <c r="F28" s="185">
        <v>28186</v>
      </c>
    </row>
    <row r="29" spans="1:6" s="1" customFormat="1" ht="12" customHeight="1" thickBot="1" thickTop="1">
      <c r="A29" s="182" t="s">
        <v>154</v>
      </c>
      <c r="B29" s="183" t="s">
        <v>155</v>
      </c>
      <c r="C29" s="184"/>
      <c r="D29" s="184"/>
      <c r="E29" s="184"/>
      <c r="F29" s="185"/>
    </row>
    <row r="30" spans="1:6" s="1" customFormat="1" ht="12" customHeight="1" thickBot="1" thickTop="1">
      <c r="A30" s="182" t="s">
        <v>156</v>
      </c>
      <c r="B30" s="183" t="s">
        <v>157</v>
      </c>
      <c r="C30" s="184"/>
      <c r="D30" s="184"/>
      <c r="E30" s="184"/>
      <c r="F30" s="185"/>
    </row>
    <row r="31" spans="1:6" s="1" customFormat="1" ht="12" customHeight="1" thickBot="1" thickTop="1">
      <c r="A31" s="182" t="s">
        <v>158</v>
      </c>
      <c r="B31" s="183" t="s">
        <v>159</v>
      </c>
      <c r="C31" s="184"/>
      <c r="D31" s="184"/>
      <c r="E31" s="184"/>
      <c r="F31" s="188"/>
    </row>
    <row r="32" spans="1:6" s="1" customFormat="1" ht="12" customHeight="1" thickBot="1" thickTop="1">
      <c r="A32" s="182" t="s">
        <v>160</v>
      </c>
      <c r="B32" s="183" t="s">
        <v>161</v>
      </c>
      <c r="C32" s="184"/>
      <c r="D32" s="184">
        <v>5480</v>
      </c>
      <c r="E32" s="184">
        <v>1128</v>
      </c>
      <c r="F32" s="188">
        <v>6608</v>
      </c>
    </row>
    <row r="33" spans="1:6" s="1" customFormat="1" ht="12" customHeight="1" thickBot="1" thickTop="1">
      <c r="A33" s="180" t="s">
        <v>11</v>
      </c>
      <c r="B33" s="180" t="s">
        <v>162</v>
      </c>
      <c r="C33" s="181">
        <v>56634</v>
      </c>
      <c r="D33" s="181">
        <v>52658</v>
      </c>
      <c r="E33" s="181"/>
      <c r="F33" s="181">
        <v>52658</v>
      </c>
    </row>
    <row r="34" spans="1:6" s="1" customFormat="1" ht="12" customHeight="1" thickBot="1" thickTop="1">
      <c r="A34" s="182" t="s">
        <v>66</v>
      </c>
      <c r="B34" s="189" t="s">
        <v>163</v>
      </c>
      <c r="C34" s="190">
        <v>32770</v>
      </c>
      <c r="D34" s="190">
        <v>36031</v>
      </c>
      <c r="E34" s="190"/>
      <c r="F34" s="190">
        <v>36031</v>
      </c>
    </row>
    <row r="35" spans="1:6" s="1" customFormat="1" ht="12" customHeight="1" thickBot="1" thickTop="1">
      <c r="A35" s="182" t="s">
        <v>68</v>
      </c>
      <c r="B35" s="191" t="s">
        <v>164</v>
      </c>
      <c r="C35" s="184">
        <v>10070</v>
      </c>
      <c r="D35" s="184">
        <v>10070</v>
      </c>
      <c r="E35" s="184"/>
      <c r="F35" s="188">
        <v>10070</v>
      </c>
    </row>
    <row r="36" spans="1:6" s="1" customFormat="1" ht="12" customHeight="1" thickBot="1" thickTop="1">
      <c r="A36" s="182" t="s">
        <v>69</v>
      </c>
      <c r="B36" s="191" t="s">
        <v>165</v>
      </c>
      <c r="C36" s="184"/>
      <c r="D36" s="184"/>
      <c r="E36" s="184"/>
      <c r="F36" s="188"/>
    </row>
    <row r="37" spans="1:6" s="1" customFormat="1" ht="12" customHeight="1" thickBot="1" thickTop="1">
      <c r="A37" s="182" t="s">
        <v>70</v>
      </c>
      <c r="B37" s="191" t="s">
        <v>166</v>
      </c>
      <c r="C37" s="184">
        <v>390</v>
      </c>
      <c r="D37" s="184">
        <v>708</v>
      </c>
      <c r="E37" s="184"/>
      <c r="F37" s="188">
        <v>708</v>
      </c>
    </row>
    <row r="38" spans="1:6" s="1" customFormat="1" ht="12" customHeight="1" thickBot="1" thickTop="1">
      <c r="A38" s="182" t="s">
        <v>71</v>
      </c>
      <c r="B38" s="191" t="s">
        <v>44</v>
      </c>
      <c r="C38" s="184"/>
      <c r="D38" s="184"/>
      <c r="E38" s="184"/>
      <c r="F38" s="188"/>
    </row>
    <row r="39" spans="1:6" s="1" customFormat="1" ht="12" customHeight="1" thickBot="1" thickTop="1">
      <c r="A39" s="182" t="s">
        <v>167</v>
      </c>
      <c r="B39" s="191" t="s">
        <v>168</v>
      </c>
      <c r="C39" s="184">
        <v>22310</v>
      </c>
      <c r="D39" s="184">
        <v>25253</v>
      </c>
      <c r="E39" s="184"/>
      <c r="F39" s="188">
        <v>25253</v>
      </c>
    </row>
    <row r="40" spans="1:6" s="1" customFormat="1" ht="12" customHeight="1" thickBot="1" thickTop="1">
      <c r="A40" s="182" t="s">
        <v>67</v>
      </c>
      <c r="B40" s="189" t="s">
        <v>169</v>
      </c>
      <c r="C40" s="190">
        <v>23864</v>
      </c>
      <c r="D40" s="190">
        <v>16627</v>
      </c>
      <c r="E40" s="190"/>
      <c r="F40" s="190">
        <v>16627</v>
      </c>
    </row>
    <row r="41" spans="1:6" s="1" customFormat="1" ht="12" customHeight="1" thickBot="1" thickTop="1">
      <c r="A41" s="182" t="s">
        <v>74</v>
      </c>
      <c r="B41" s="191" t="s">
        <v>164</v>
      </c>
      <c r="C41" s="184"/>
      <c r="D41" s="184"/>
      <c r="E41" s="184"/>
      <c r="F41" s="188"/>
    </row>
    <row r="42" spans="1:6" s="1" customFormat="1" ht="12" customHeight="1" thickBot="1" thickTop="1">
      <c r="A42" s="182" t="s">
        <v>75</v>
      </c>
      <c r="B42" s="191" t="s">
        <v>165</v>
      </c>
      <c r="C42" s="184"/>
      <c r="D42" s="184"/>
      <c r="E42" s="184"/>
      <c r="F42" s="188"/>
    </row>
    <row r="43" spans="1:6" s="1" customFormat="1" ht="12" customHeight="1" thickBot="1" thickTop="1">
      <c r="A43" s="182" t="s">
        <v>76</v>
      </c>
      <c r="B43" s="191" t="s">
        <v>166</v>
      </c>
      <c r="C43" s="184"/>
      <c r="D43" s="184"/>
      <c r="E43" s="184"/>
      <c r="F43" s="188"/>
    </row>
    <row r="44" spans="1:6" s="1" customFormat="1" ht="12" customHeight="1" thickBot="1" thickTop="1">
      <c r="A44" s="182" t="s">
        <v>77</v>
      </c>
      <c r="B44" s="191" t="s">
        <v>44</v>
      </c>
      <c r="C44" s="184">
        <v>23864</v>
      </c>
      <c r="D44" s="184">
        <v>16627</v>
      </c>
      <c r="E44" s="184"/>
      <c r="F44" s="188">
        <v>16627</v>
      </c>
    </row>
    <row r="45" spans="1:6" s="1" customFormat="1" ht="12" customHeight="1" thickBot="1" thickTop="1">
      <c r="A45" s="182" t="s">
        <v>170</v>
      </c>
      <c r="B45" s="191" t="s">
        <v>171</v>
      </c>
      <c r="C45" s="184"/>
      <c r="D45" s="184"/>
      <c r="E45" s="184"/>
      <c r="F45" s="188"/>
    </row>
    <row r="46" spans="1:6" s="1" customFormat="1" ht="12" customHeight="1" thickBot="1" thickTop="1">
      <c r="A46" s="180" t="s">
        <v>172</v>
      </c>
      <c r="B46" s="180" t="s">
        <v>173</v>
      </c>
      <c r="C46" s="181">
        <v>7550</v>
      </c>
      <c r="D46" s="181">
        <v>7562</v>
      </c>
      <c r="E46" s="181"/>
      <c r="F46" s="181">
        <v>7562</v>
      </c>
    </row>
    <row r="47" spans="1:6" s="1" customFormat="1" ht="12" customHeight="1" thickBot="1" thickTop="1">
      <c r="A47" s="182" t="s">
        <v>72</v>
      </c>
      <c r="B47" s="183" t="s">
        <v>174</v>
      </c>
      <c r="C47" s="184">
        <v>7500</v>
      </c>
      <c r="D47" s="184">
        <v>7500</v>
      </c>
      <c r="E47" s="184"/>
      <c r="F47" s="185">
        <v>7500</v>
      </c>
    </row>
    <row r="48" spans="1:6" s="1" customFormat="1" ht="12" customHeight="1" thickBot="1" thickTop="1">
      <c r="A48" s="182" t="s">
        <v>73</v>
      </c>
      <c r="B48" s="183" t="s">
        <v>175</v>
      </c>
      <c r="C48" s="184"/>
      <c r="D48" s="184"/>
      <c r="E48" s="184"/>
      <c r="F48" s="185"/>
    </row>
    <row r="49" spans="1:6" s="1" customFormat="1" ht="12" customHeight="1" thickBot="1" thickTop="1">
      <c r="A49" s="182" t="s">
        <v>176</v>
      </c>
      <c r="B49" s="192" t="s">
        <v>121</v>
      </c>
      <c r="C49" s="193">
        <v>50</v>
      </c>
      <c r="D49" s="193">
        <v>62</v>
      </c>
      <c r="E49" s="193"/>
      <c r="F49" s="185">
        <v>62</v>
      </c>
    </row>
    <row r="50" spans="1:6" s="1" customFormat="1" ht="12" customHeight="1" thickBot="1" thickTop="1">
      <c r="A50" s="180" t="s">
        <v>13</v>
      </c>
      <c r="B50" s="180" t="s">
        <v>177</v>
      </c>
      <c r="C50" s="181">
        <v>20</v>
      </c>
      <c r="D50" s="181">
        <v>25</v>
      </c>
      <c r="E50" s="181"/>
      <c r="F50" s="181">
        <v>25</v>
      </c>
    </row>
    <row r="51" spans="1:6" s="1" customFormat="1" ht="12" customHeight="1" thickBot="1" thickTop="1">
      <c r="A51" s="182" t="s">
        <v>178</v>
      </c>
      <c r="B51" s="183" t="s">
        <v>89</v>
      </c>
      <c r="C51" s="184"/>
      <c r="D51" s="184"/>
      <c r="E51" s="184"/>
      <c r="F51" s="188"/>
    </row>
    <row r="52" spans="1:6" s="1" customFormat="1" ht="12" customHeight="1" thickBot="1" thickTop="1">
      <c r="A52" s="182" t="s">
        <v>179</v>
      </c>
      <c r="B52" s="183" t="s">
        <v>90</v>
      </c>
      <c r="C52" s="184">
        <v>20</v>
      </c>
      <c r="D52" s="184">
        <v>25</v>
      </c>
      <c r="E52" s="184"/>
      <c r="F52" s="188">
        <v>25</v>
      </c>
    </row>
    <row r="53" spans="1:8" s="1" customFormat="1" ht="17.25" customHeight="1" thickBot="1" thickTop="1">
      <c r="A53" s="180" t="s">
        <v>180</v>
      </c>
      <c r="B53" s="180" t="s">
        <v>181</v>
      </c>
      <c r="C53" s="186"/>
      <c r="D53" s="186"/>
      <c r="E53" s="186"/>
      <c r="F53" s="187"/>
      <c r="H53" s="9"/>
    </row>
    <row r="54" spans="1:6" s="1" customFormat="1" ht="12" customHeight="1" thickBot="1" thickTop="1">
      <c r="A54" s="180" t="s">
        <v>15</v>
      </c>
      <c r="B54" s="194" t="s">
        <v>182</v>
      </c>
      <c r="C54" s="195">
        <f>+C6+C24+C33+C46+C50+C53</f>
        <v>359138</v>
      </c>
      <c r="D54" s="195">
        <v>373623</v>
      </c>
      <c r="E54" s="195">
        <v>21911</v>
      </c>
      <c r="F54" s="195">
        <v>395534</v>
      </c>
    </row>
    <row r="55" spans="1:6" s="1" customFormat="1" ht="12" customHeight="1" thickBot="1" thickTop="1">
      <c r="A55" s="196" t="s">
        <v>16</v>
      </c>
      <c r="B55" s="197" t="s">
        <v>183</v>
      </c>
      <c r="C55" s="198">
        <v>7500</v>
      </c>
      <c r="D55" s="198">
        <v>8363</v>
      </c>
      <c r="E55" s="198"/>
      <c r="F55" s="198">
        <v>8363</v>
      </c>
    </row>
    <row r="56" spans="1:6" s="1" customFormat="1" ht="12" customHeight="1" thickBot="1" thickTop="1">
      <c r="A56" s="199" t="s">
        <v>107</v>
      </c>
      <c r="B56" s="200" t="s">
        <v>184</v>
      </c>
      <c r="C56" s="201">
        <v>7500</v>
      </c>
      <c r="D56" s="201">
        <v>8363</v>
      </c>
      <c r="E56" s="201"/>
      <c r="F56" s="188">
        <v>8363</v>
      </c>
    </row>
    <row r="57" spans="1:6" s="1" customFormat="1" ht="12" customHeight="1" thickBot="1" thickTop="1">
      <c r="A57" s="199" t="s">
        <v>108</v>
      </c>
      <c r="B57" s="200" t="s">
        <v>185</v>
      </c>
      <c r="C57" s="201"/>
      <c r="D57" s="201"/>
      <c r="E57" s="201"/>
      <c r="F57" s="188"/>
    </row>
    <row r="58" spans="1:6" s="1" customFormat="1" ht="12" customHeight="1" thickBot="1" thickTop="1">
      <c r="A58" s="196" t="s">
        <v>17</v>
      </c>
      <c r="B58" s="197" t="s">
        <v>186</v>
      </c>
      <c r="C58" s="195">
        <v>42901</v>
      </c>
      <c r="D58" s="195">
        <v>36121</v>
      </c>
      <c r="E58" s="195">
        <v>-21911</v>
      </c>
      <c r="F58" s="195">
        <v>14210</v>
      </c>
    </row>
    <row r="59" spans="1:6" s="1" customFormat="1" ht="12" customHeight="1" thickBot="1" thickTop="1">
      <c r="A59" s="182" t="s">
        <v>187</v>
      </c>
      <c r="B59" s="189" t="s">
        <v>188</v>
      </c>
      <c r="C59" s="190">
        <v>42901</v>
      </c>
      <c r="D59" s="190">
        <v>36121</v>
      </c>
      <c r="E59" s="190">
        <v>-21911</v>
      </c>
      <c r="F59" s="190">
        <v>14210</v>
      </c>
    </row>
    <row r="60" spans="1:6" s="1" customFormat="1" ht="12" customHeight="1" thickBot="1" thickTop="1">
      <c r="A60" s="182" t="s">
        <v>189</v>
      </c>
      <c r="B60" s="191" t="s">
        <v>190</v>
      </c>
      <c r="C60" s="184"/>
      <c r="D60" s="184"/>
      <c r="E60" s="184"/>
      <c r="F60" s="188"/>
    </row>
    <row r="61" spans="1:6" s="1" customFormat="1" ht="12" customHeight="1" thickBot="1" thickTop="1">
      <c r="A61" s="182" t="s">
        <v>191</v>
      </c>
      <c r="B61" s="191" t="s">
        <v>192</v>
      </c>
      <c r="C61" s="184">
        <v>42901</v>
      </c>
      <c r="D61" s="184">
        <v>36121</v>
      </c>
      <c r="E61" s="184">
        <v>-21911</v>
      </c>
      <c r="F61" s="188">
        <v>14210</v>
      </c>
    </row>
    <row r="62" spans="1:6" s="1" customFormat="1" ht="12" customHeight="1" thickBot="1" thickTop="1">
      <c r="A62" s="182" t="s">
        <v>193</v>
      </c>
      <c r="B62" s="191" t="s">
        <v>194</v>
      </c>
      <c r="C62" s="184"/>
      <c r="D62" s="184"/>
      <c r="E62" s="184"/>
      <c r="F62" s="188"/>
    </row>
    <row r="63" spans="1:6" s="1" customFormat="1" ht="12" customHeight="1" thickBot="1" thickTop="1">
      <c r="A63" s="182" t="s">
        <v>195</v>
      </c>
      <c r="B63" s="191" t="s">
        <v>196</v>
      </c>
      <c r="C63" s="184"/>
      <c r="D63" s="184"/>
      <c r="E63" s="184"/>
      <c r="F63" s="188"/>
    </row>
    <row r="64" spans="1:6" s="1" customFormat="1" ht="12" customHeight="1" thickBot="1" thickTop="1">
      <c r="A64" s="182" t="s">
        <v>197</v>
      </c>
      <c r="B64" s="191" t="s">
        <v>198</v>
      </c>
      <c r="C64" s="184"/>
      <c r="D64" s="184"/>
      <c r="E64" s="184"/>
      <c r="F64" s="188"/>
    </row>
    <row r="65" spans="1:6" s="1" customFormat="1" ht="12" customHeight="1" thickBot="1" thickTop="1">
      <c r="A65" s="182" t="s">
        <v>199</v>
      </c>
      <c r="B65" s="191" t="s">
        <v>200</v>
      </c>
      <c r="C65" s="184"/>
      <c r="D65" s="184"/>
      <c r="E65" s="184"/>
      <c r="F65" s="188"/>
    </row>
    <row r="66" spans="1:6" s="1" customFormat="1" ht="12" customHeight="1" thickBot="1" thickTop="1">
      <c r="A66" s="182" t="s">
        <v>201</v>
      </c>
      <c r="B66" s="189" t="s">
        <v>202</v>
      </c>
      <c r="C66" s="190">
        <f>SUM(C67:C73)</f>
        <v>0</v>
      </c>
      <c r="D66" s="190"/>
      <c r="E66" s="190"/>
      <c r="F66" s="190"/>
    </row>
    <row r="67" spans="1:6" s="1" customFormat="1" ht="12" customHeight="1" thickBot="1" thickTop="1">
      <c r="A67" s="182" t="s">
        <v>203</v>
      </c>
      <c r="B67" s="191" t="s">
        <v>190</v>
      </c>
      <c r="C67" s="184"/>
      <c r="D67" s="184"/>
      <c r="E67" s="184"/>
      <c r="F67" s="188"/>
    </row>
    <row r="68" spans="1:6" s="1" customFormat="1" ht="12" customHeight="1" thickBot="1" thickTop="1">
      <c r="A68" s="182" t="s">
        <v>204</v>
      </c>
      <c r="B68" s="191" t="s">
        <v>117</v>
      </c>
      <c r="C68" s="184"/>
      <c r="D68" s="184"/>
      <c r="E68" s="184"/>
      <c r="F68" s="188"/>
    </row>
    <row r="69" spans="1:6" s="1" customFormat="1" ht="12" customHeight="1" thickBot="1" thickTop="1">
      <c r="A69" s="182" t="s">
        <v>205</v>
      </c>
      <c r="B69" s="191" t="s">
        <v>119</v>
      </c>
      <c r="C69" s="184"/>
      <c r="D69" s="184"/>
      <c r="E69" s="184"/>
      <c r="F69" s="188"/>
    </row>
    <row r="70" spans="1:6" s="1" customFormat="1" ht="12" customHeight="1" thickBot="1" thickTop="1">
      <c r="A70" s="182" t="s">
        <v>206</v>
      </c>
      <c r="B70" s="191" t="s">
        <v>194</v>
      </c>
      <c r="C70" s="184"/>
      <c r="D70" s="184"/>
      <c r="E70" s="184"/>
      <c r="F70" s="188"/>
    </row>
    <row r="71" spans="1:6" s="1" customFormat="1" ht="12" customHeight="1" thickBot="1" thickTop="1">
      <c r="A71" s="182" t="s">
        <v>207</v>
      </c>
      <c r="B71" s="191" t="s">
        <v>208</v>
      </c>
      <c r="C71" s="184"/>
      <c r="D71" s="184"/>
      <c r="E71" s="184"/>
      <c r="F71" s="185"/>
    </row>
    <row r="72" spans="1:7" s="1" customFormat="1" ht="12" customHeight="1" thickBot="1" thickTop="1">
      <c r="A72" s="182" t="s">
        <v>209</v>
      </c>
      <c r="B72" s="191" t="s">
        <v>198</v>
      </c>
      <c r="C72" s="184"/>
      <c r="D72" s="184"/>
      <c r="E72" s="184"/>
      <c r="F72" s="185"/>
      <c r="G72" s="44"/>
    </row>
    <row r="73" spans="1:7" s="1" customFormat="1" ht="12" customHeight="1" thickBot="1" thickTop="1">
      <c r="A73" s="182" t="s">
        <v>210</v>
      </c>
      <c r="B73" s="191" t="s">
        <v>211</v>
      </c>
      <c r="C73" s="184"/>
      <c r="D73" s="184"/>
      <c r="E73" s="184"/>
      <c r="F73" s="185"/>
      <c r="G73" s="44"/>
    </row>
    <row r="74" spans="1:7" s="1" customFormat="1" ht="12" customHeight="1" thickBot="1" thickTop="1">
      <c r="A74" s="180" t="s">
        <v>260</v>
      </c>
      <c r="B74" s="197" t="s">
        <v>262</v>
      </c>
      <c r="C74" s="187"/>
      <c r="D74" s="187"/>
      <c r="E74" s="187"/>
      <c r="F74" s="187"/>
      <c r="G74" s="44"/>
    </row>
    <row r="75" spans="1:7" s="1" customFormat="1" ht="15" customHeight="1" thickBot="1" thickTop="1">
      <c r="A75" s="180" t="s">
        <v>261</v>
      </c>
      <c r="B75" s="202" t="s">
        <v>265</v>
      </c>
      <c r="C75" s="181">
        <f>+C54+C55+C58+C74</f>
        <v>409539</v>
      </c>
      <c r="D75" s="181">
        <v>418107</v>
      </c>
      <c r="E75" s="181"/>
      <c r="F75" s="181">
        <v>418107</v>
      </c>
      <c r="G75" s="44"/>
    </row>
    <row r="76" spans="1:7" s="1" customFormat="1" ht="22.5" customHeight="1" thickBot="1" thickTop="1">
      <c r="A76" s="221"/>
      <c r="B76" s="221"/>
      <c r="C76" s="221"/>
      <c r="D76" s="221"/>
      <c r="E76" s="221"/>
      <c r="F76" s="221"/>
      <c r="G76" s="44"/>
    </row>
    <row r="77" spans="1:6" s="1" customFormat="1" ht="12.75" customHeight="1" thickBot="1" thickTop="1">
      <c r="A77" s="203"/>
      <c r="B77" s="204"/>
      <c r="C77" s="204"/>
      <c r="D77" s="204"/>
      <c r="E77" s="204"/>
      <c r="F77" s="205"/>
    </row>
    <row r="78" spans="1:6" ht="16.5" customHeight="1" thickBot="1" thickTop="1">
      <c r="A78" s="225" t="s">
        <v>33</v>
      </c>
      <c r="B78" s="225"/>
      <c r="C78" s="225"/>
      <c r="D78" s="225"/>
      <c r="E78" s="225"/>
      <c r="F78" s="225"/>
    </row>
    <row r="79" spans="1:6" ht="16.5" customHeight="1" thickBot="1" thickTop="1">
      <c r="A79" s="226" t="s">
        <v>109</v>
      </c>
      <c r="B79" s="226"/>
      <c r="C79" s="206"/>
      <c r="D79" s="206"/>
      <c r="E79" s="206"/>
      <c r="F79" s="207"/>
    </row>
    <row r="80" spans="1:6" ht="16.5" customHeight="1" thickBot="1" thickTop="1">
      <c r="A80" s="222" t="s">
        <v>54</v>
      </c>
      <c r="B80" s="222" t="s">
        <v>3</v>
      </c>
      <c r="C80" s="223" t="s">
        <v>259</v>
      </c>
      <c r="D80" s="223"/>
      <c r="E80" s="223"/>
      <c r="F80" s="223"/>
    </row>
    <row r="81" spans="1:6" ht="37.5" customHeight="1" thickBot="1" thickTop="1">
      <c r="A81" s="222"/>
      <c r="B81" s="222"/>
      <c r="C81" s="178" t="s">
        <v>53</v>
      </c>
      <c r="D81" s="178" t="s">
        <v>101</v>
      </c>
      <c r="E81" s="178" t="s">
        <v>371</v>
      </c>
      <c r="F81" s="178" t="s">
        <v>101</v>
      </c>
    </row>
    <row r="82" spans="1:6" s="8" customFormat="1" ht="12" customHeight="1" thickBot="1" thickTop="1">
      <c r="A82" s="179">
        <v>1</v>
      </c>
      <c r="B82" s="179">
        <v>2</v>
      </c>
      <c r="C82" s="179">
        <v>3</v>
      </c>
      <c r="D82" s="179">
        <v>4</v>
      </c>
      <c r="E82" s="179"/>
      <c r="F82" s="179">
        <v>5</v>
      </c>
    </row>
    <row r="83" spans="1:6" ht="12" customHeight="1" thickBot="1" thickTop="1">
      <c r="A83" s="180" t="s">
        <v>6</v>
      </c>
      <c r="B83" s="208" t="s">
        <v>212</v>
      </c>
      <c r="C83" s="181">
        <v>375605</v>
      </c>
      <c r="D83" s="181">
        <v>378818</v>
      </c>
      <c r="E83" s="181"/>
      <c r="F83" s="181">
        <v>387818</v>
      </c>
    </row>
    <row r="84" spans="1:6" ht="12" customHeight="1" thickBot="1" thickTop="1">
      <c r="A84" s="182" t="s">
        <v>78</v>
      </c>
      <c r="B84" s="183" t="s">
        <v>34</v>
      </c>
      <c r="C84" s="184">
        <v>138152</v>
      </c>
      <c r="D84" s="184">
        <v>142472</v>
      </c>
      <c r="E84" s="184"/>
      <c r="F84" s="185">
        <v>142472</v>
      </c>
    </row>
    <row r="85" spans="1:6" ht="12" customHeight="1" thickBot="1" thickTop="1">
      <c r="A85" s="182" t="s">
        <v>79</v>
      </c>
      <c r="B85" s="183" t="s">
        <v>213</v>
      </c>
      <c r="C85" s="184">
        <v>36669</v>
      </c>
      <c r="D85" s="184">
        <v>36593</v>
      </c>
      <c r="E85" s="184"/>
      <c r="F85" s="185">
        <v>36593</v>
      </c>
    </row>
    <row r="86" spans="1:6" ht="12" customHeight="1" thickBot="1" thickTop="1">
      <c r="A86" s="182" t="s">
        <v>80</v>
      </c>
      <c r="B86" s="183" t="s">
        <v>35</v>
      </c>
      <c r="C86" s="184">
        <v>124065</v>
      </c>
      <c r="D86" s="184">
        <v>128308</v>
      </c>
      <c r="E86" s="184"/>
      <c r="F86" s="185">
        <v>128308</v>
      </c>
    </row>
    <row r="87" spans="1:6" ht="12" customHeight="1" thickBot="1" thickTop="1">
      <c r="A87" s="182" t="s">
        <v>81</v>
      </c>
      <c r="B87" s="183" t="s">
        <v>214</v>
      </c>
      <c r="C87" s="184">
        <v>1130</v>
      </c>
      <c r="D87" s="184">
        <v>3896</v>
      </c>
      <c r="E87" s="184"/>
      <c r="F87" s="185">
        <v>3896</v>
      </c>
    </row>
    <row r="88" spans="1:6" ht="12" customHeight="1" thickBot="1" thickTop="1">
      <c r="A88" s="182" t="s">
        <v>92</v>
      </c>
      <c r="B88" s="183" t="s">
        <v>215</v>
      </c>
      <c r="C88" s="184">
        <v>75589</v>
      </c>
      <c r="D88" s="184">
        <v>76549</v>
      </c>
      <c r="E88" s="184"/>
      <c r="F88" s="185">
        <v>76549</v>
      </c>
    </row>
    <row r="89" spans="1:6" ht="12" customHeight="1" thickBot="1" thickTop="1">
      <c r="A89" s="182" t="s">
        <v>82</v>
      </c>
      <c r="B89" s="183" t="s">
        <v>216</v>
      </c>
      <c r="C89" s="184"/>
      <c r="D89" s="184"/>
      <c r="E89" s="184"/>
      <c r="F89" s="185"/>
    </row>
    <row r="90" spans="1:6" ht="12" customHeight="1" thickBot="1" thickTop="1">
      <c r="A90" s="182" t="s">
        <v>83</v>
      </c>
      <c r="B90" s="209" t="s">
        <v>217</v>
      </c>
      <c r="C90" s="193">
        <v>60734</v>
      </c>
      <c r="D90" s="193">
        <v>58644</v>
      </c>
      <c r="E90" s="193"/>
      <c r="F90" s="185">
        <v>58644</v>
      </c>
    </row>
    <row r="91" spans="1:6" ht="12" customHeight="1" thickBot="1" thickTop="1">
      <c r="A91" s="182" t="s">
        <v>93</v>
      </c>
      <c r="B91" s="209" t="s">
        <v>218</v>
      </c>
      <c r="C91" s="193"/>
      <c r="D91" s="193"/>
      <c r="E91" s="193"/>
      <c r="F91" s="185"/>
    </row>
    <row r="92" spans="1:6" ht="12" customHeight="1" thickBot="1" thickTop="1">
      <c r="A92" s="182" t="s">
        <v>94</v>
      </c>
      <c r="B92" s="210" t="s">
        <v>219</v>
      </c>
      <c r="C92" s="184">
        <v>4514</v>
      </c>
      <c r="D92" s="184">
        <v>7664</v>
      </c>
      <c r="E92" s="184"/>
      <c r="F92" s="185">
        <v>7664</v>
      </c>
    </row>
    <row r="93" spans="1:6" ht="12" customHeight="1" thickBot="1" thickTop="1">
      <c r="A93" s="182" t="s">
        <v>95</v>
      </c>
      <c r="B93" s="210" t="s">
        <v>220</v>
      </c>
      <c r="C93" s="184">
        <v>10241</v>
      </c>
      <c r="D93" s="184">
        <v>10241</v>
      </c>
      <c r="E93" s="184"/>
      <c r="F93" s="185">
        <v>10241</v>
      </c>
    </row>
    <row r="94" spans="1:6" ht="12" customHeight="1" thickBot="1" thickTop="1">
      <c r="A94" s="182" t="s">
        <v>96</v>
      </c>
      <c r="B94" s="210"/>
      <c r="C94" s="184"/>
      <c r="D94" s="184"/>
      <c r="E94" s="184"/>
      <c r="F94" s="185"/>
    </row>
    <row r="95" spans="1:6" ht="12" customHeight="1" thickBot="1" thickTop="1">
      <c r="A95" s="182" t="s">
        <v>98</v>
      </c>
      <c r="B95" s="210" t="s">
        <v>221</v>
      </c>
      <c r="C95" s="184"/>
      <c r="D95" s="184"/>
      <c r="E95" s="184"/>
      <c r="F95" s="185"/>
    </row>
    <row r="96" spans="1:6" ht="12" customHeight="1" thickBot="1" thickTop="1">
      <c r="A96" s="182" t="s">
        <v>222</v>
      </c>
      <c r="B96" s="210" t="s">
        <v>223</v>
      </c>
      <c r="C96" s="184"/>
      <c r="D96" s="184"/>
      <c r="E96" s="184"/>
      <c r="F96" s="185"/>
    </row>
    <row r="97" spans="1:6" ht="12" customHeight="1" thickBot="1" thickTop="1">
      <c r="A97" s="180" t="s">
        <v>7</v>
      </c>
      <c r="B97" s="208" t="s">
        <v>224</v>
      </c>
      <c r="C97" s="181">
        <v>31434</v>
      </c>
      <c r="D97" s="181">
        <v>29789</v>
      </c>
      <c r="E97" s="181"/>
      <c r="F97" s="181">
        <v>29789</v>
      </c>
    </row>
    <row r="98" spans="1:6" ht="12" customHeight="1" thickBot="1" thickTop="1">
      <c r="A98" s="182" t="s">
        <v>84</v>
      </c>
      <c r="B98" s="183" t="s">
        <v>225</v>
      </c>
      <c r="C98" s="184">
        <v>2500</v>
      </c>
      <c r="D98" s="184">
        <v>2550</v>
      </c>
      <c r="E98" s="184"/>
      <c r="F98" s="185">
        <v>2550</v>
      </c>
    </row>
    <row r="99" spans="1:6" ht="12" customHeight="1" thickBot="1" thickTop="1">
      <c r="A99" s="182" t="s">
        <v>85</v>
      </c>
      <c r="B99" s="183" t="s">
        <v>226</v>
      </c>
      <c r="C99" s="184">
        <v>13748</v>
      </c>
      <c r="D99" s="184">
        <v>13748</v>
      </c>
      <c r="E99" s="184"/>
      <c r="F99" s="185">
        <v>13748</v>
      </c>
    </row>
    <row r="100" spans="1:6" ht="12" customHeight="1" thickBot="1" thickTop="1">
      <c r="A100" s="182" t="s">
        <v>86</v>
      </c>
      <c r="B100" s="183" t="s">
        <v>227</v>
      </c>
      <c r="C100" s="184"/>
      <c r="D100" s="184"/>
      <c r="E100" s="184"/>
      <c r="F100" s="185"/>
    </row>
    <row r="101" spans="1:6" ht="12" customHeight="1" thickBot="1" thickTop="1">
      <c r="A101" s="182" t="s">
        <v>87</v>
      </c>
      <c r="B101" s="183" t="s">
        <v>228</v>
      </c>
      <c r="C101" s="184"/>
      <c r="D101" s="184"/>
      <c r="E101" s="184"/>
      <c r="F101" s="185"/>
    </row>
    <row r="102" spans="1:6" ht="12" customHeight="1" thickBot="1" thickTop="1">
      <c r="A102" s="182" t="s">
        <v>88</v>
      </c>
      <c r="B102" s="183" t="s">
        <v>229</v>
      </c>
      <c r="C102" s="184">
        <v>15186</v>
      </c>
      <c r="D102" s="184">
        <v>12886</v>
      </c>
      <c r="E102" s="184"/>
      <c r="F102" s="185">
        <v>12886</v>
      </c>
    </row>
    <row r="103" spans="1:6" ht="24" customHeight="1" thickBot="1" thickTop="1">
      <c r="A103" s="182" t="s">
        <v>97</v>
      </c>
      <c r="B103" s="183" t="s">
        <v>230</v>
      </c>
      <c r="C103" s="184"/>
      <c r="D103" s="184"/>
      <c r="E103" s="184"/>
      <c r="F103" s="185"/>
    </row>
    <row r="104" spans="1:6" ht="12" customHeight="1" thickBot="1" thickTop="1">
      <c r="A104" s="182" t="s">
        <v>100</v>
      </c>
      <c r="B104" s="183" t="s">
        <v>231</v>
      </c>
      <c r="C104" s="184"/>
      <c r="D104" s="184"/>
      <c r="E104" s="184"/>
      <c r="F104" s="185"/>
    </row>
    <row r="105" spans="1:6" ht="12" customHeight="1" thickBot="1" thickTop="1">
      <c r="A105" s="182" t="s">
        <v>232</v>
      </c>
      <c r="B105" s="183" t="s">
        <v>233</v>
      </c>
      <c r="C105" s="184"/>
      <c r="D105" s="184"/>
      <c r="E105" s="184"/>
      <c r="F105" s="185"/>
    </row>
    <row r="106" spans="1:6" ht="12" customHeight="1" thickBot="1" thickTop="1">
      <c r="A106" s="182" t="s">
        <v>234</v>
      </c>
      <c r="B106" s="209" t="s">
        <v>235</v>
      </c>
      <c r="C106" s="193"/>
      <c r="D106" s="193">
        <v>605</v>
      </c>
      <c r="E106" s="193"/>
      <c r="F106" s="185">
        <v>605</v>
      </c>
    </row>
    <row r="107" spans="1:6" ht="12" customHeight="1" thickBot="1" thickTop="1">
      <c r="A107" s="182" t="s">
        <v>236</v>
      </c>
      <c r="B107" s="209" t="s">
        <v>237</v>
      </c>
      <c r="C107" s="193"/>
      <c r="D107" s="193"/>
      <c r="E107" s="193"/>
      <c r="F107" s="185"/>
    </row>
    <row r="108" spans="1:6" ht="12" customHeight="1" thickBot="1" thickTop="1">
      <c r="A108" s="182" t="s">
        <v>238</v>
      </c>
      <c r="B108" s="209" t="s">
        <v>239</v>
      </c>
      <c r="C108" s="193"/>
      <c r="D108" s="193"/>
      <c r="E108" s="193"/>
      <c r="F108" s="185"/>
    </row>
    <row r="109" spans="1:6" ht="12" customHeight="1" thickBot="1" thickTop="1">
      <c r="A109" s="180" t="s">
        <v>8</v>
      </c>
      <c r="B109" s="208" t="s">
        <v>240</v>
      </c>
      <c r="C109" s="186"/>
      <c r="D109" s="186"/>
      <c r="E109" s="186"/>
      <c r="F109" s="211"/>
    </row>
    <row r="110" spans="1:6" ht="12" customHeight="1" thickBot="1" thickTop="1">
      <c r="A110" s="180" t="s">
        <v>9</v>
      </c>
      <c r="B110" s="208" t="s">
        <v>241</v>
      </c>
      <c r="C110" s="181">
        <v>2500</v>
      </c>
      <c r="D110" s="181">
        <v>500</v>
      </c>
      <c r="E110" s="181"/>
      <c r="F110" s="181">
        <v>500</v>
      </c>
    </row>
    <row r="111" spans="1:6" ht="12" customHeight="1" thickBot="1" thickTop="1">
      <c r="A111" s="182" t="s">
        <v>61</v>
      </c>
      <c r="B111" s="183" t="s">
        <v>46</v>
      </c>
      <c r="C111" s="184">
        <v>500</v>
      </c>
      <c r="D111" s="184">
        <v>500</v>
      </c>
      <c r="E111" s="184"/>
      <c r="F111" s="185">
        <v>500</v>
      </c>
    </row>
    <row r="112" spans="1:6" ht="12" customHeight="1" thickBot="1" thickTop="1">
      <c r="A112" s="182" t="s">
        <v>62</v>
      </c>
      <c r="B112" s="183" t="s">
        <v>47</v>
      </c>
      <c r="C112" s="184">
        <v>2000</v>
      </c>
      <c r="D112" s="184">
        <v>0</v>
      </c>
      <c r="E112" s="184"/>
      <c r="F112" s="185">
        <v>0</v>
      </c>
    </row>
    <row r="113" spans="1:6" ht="12" customHeight="1" thickBot="1" thickTop="1">
      <c r="A113" s="180" t="s">
        <v>10</v>
      </c>
      <c r="B113" s="212" t="s">
        <v>123</v>
      </c>
      <c r="C113" s="181">
        <f>+C83+C97+C109+C110</f>
        <v>409539</v>
      </c>
      <c r="D113" s="181">
        <v>418107</v>
      </c>
      <c r="E113" s="181"/>
      <c r="F113" s="181">
        <v>418107</v>
      </c>
    </row>
    <row r="114" spans="1:6" ht="12" customHeight="1" thickBot="1" thickTop="1">
      <c r="A114" s="180" t="s">
        <v>11</v>
      </c>
      <c r="B114" s="208" t="s">
        <v>242</v>
      </c>
      <c r="C114" s="181">
        <f>SUM(C115,C124)</f>
        <v>0</v>
      </c>
      <c r="D114" s="181"/>
      <c r="E114" s="181"/>
      <c r="F114" s="181"/>
    </row>
    <row r="115" spans="1:6" ht="12" customHeight="1" thickBot="1" thickTop="1">
      <c r="A115" s="182" t="s">
        <v>66</v>
      </c>
      <c r="B115" s="189" t="s">
        <v>243</v>
      </c>
      <c r="C115" s="190">
        <f>SUM(C116:C123)</f>
        <v>0</v>
      </c>
      <c r="D115" s="190"/>
      <c r="E115" s="190"/>
      <c r="F115" s="190"/>
    </row>
    <row r="116" spans="1:6" ht="12" customHeight="1" thickBot="1" thickTop="1">
      <c r="A116" s="182" t="s">
        <v>68</v>
      </c>
      <c r="B116" s="191" t="s">
        <v>244</v>
      </c>
      <c r="C116" s="184"/>
      <c r="D116" s="184"/>
      <c r="E116" s="184"/>
      <c r="F116" s="185"/>
    </row>
    <row r="117" spans="1:6" ht="12" customHeight="1" thickBot="1" thickTop="1">
      <c r="A117" s="182" t="s">
        <v>69</v>
      </c>
      <c r="B117" s="191" t="s">
        <v>245</v>
      </c>
      <c r="C117" s="184"/>
      <c r="D117" s="184"/>
      <c r="E117" s="184"/>
      <c r="F117" s="185"/>
    </row>
    <row r="118" spans="1:6" ht="12" customHeight="1" thickBot="1" thickTop="1">
      <c r="A118" s="182" t="s">
        <v>70</v>
      </c>
      <c r="B118" s="191" t="s">
        <v>116</v>
      </c>
      <c r="C118" s="184"/>
      <c r="D118" s="184"/>
      <c r="E118" s="184"/>
      <c r="F118" s="185"/>
    </row>
    <row r="119" spans="1:6" ht="12" customHeight="1" thickBot="1" thickTop="1">
      <c r="A119" s="182" t="s">
        <v>71</v>
      </c>
      <c r="B119" s="191" t="s">
        <v>118</v>
      </c>
      <c r="C119" s="184"/>
      <c r="D119" s="184"/>
      <c r="E119" s="184"/>
      <c r="F119" s="185"/>
    </row>
    <row r="120" spans="1:6" ht="12" customHeight="1" thickBot="1" thickTop="1">
      <c r="A120" s="182" t="s">
        <v>167</v>
      </c>
      <c r="B120" s="191" t="s">
        <v>246</v>
      </c>
      <c r="C120" s="184"/>
      <c r="D120" s="184"/>
      <c r="E120" s="184"/>
      <c r="F120" s="185"/>
    </row>
    <row r="121" spans="1:6" ht="12" customHeight="1" thickBot="1" thickTop="1">
      <c r="A121" s="182" t="s">
        <v>247</v>
      </c>
      <c r="B121" s="191" t="s">
        <v>248</v>
      </c>
      <c r="C121" s="184"/>
      <c r="D121" s="184"/>
      <c r="E121" s="184"/>
      <c r="F121" s="185"/>
    </row>
    <row r="122" spans="1:6" ht="12" customHeight="1" thickBot="1" thickTop="1">
      <c r="A122" s="182" t="s">
        <v>249</v>
      </c>
      <c r="B122" s="191" t="s">
        <v>250</v>
      </c>
      <c r="C122" s="184"/>
      <c r="D122" s="184"/>
      <c r="E122" s="184"/>
      <c r="F122" s="185"/>
    </row>
    <row r="123" spans="1:6" ht="12" customHeight="1" thickBot="1" thickTop="1">
      <c r="A123" s="182" t="s">
        <v>251</v>
      </c>
      <c r="B123" s="191" t="s">
        <v>2</v>
      </c>
      <c r="C123" s="184"/>
      <c r="D123" s="184"/>
      <c r="E123" s="184"/>
      <c r="F123" s="185"/>
    </row>
    <row r="124" spans="1:6" ht="12" customHeight="1" thickBot="1" thickTop="1">
      <c r="A124" s="182" t="s">
        <v>67</v>
      </c>
      <c r="B124" s="189" t="s">
        <v>252</v>
      </c>
      <c r="C124" s="190">
        <f>SUM(C125:C132)</f>
        <v>0</v>
      </c>
      <c r="D124" s="190"/>
      <c r="E124" s="190"/>
      <c r="F124" s="190"/>
    </row>
    <row r="125" spans="1:6" ht="12" customHeight="1" thickBot="1" thickTop="1">
      <c r="A125" s="182" t="s">
        <v>74</v>
      </c>
      <c r="B125" s="191" t="s">
        <v>244</v>
      </c>
      <c r="C125" s="184"/>
      <c r="D125" s="184"/>
      <c r="E125" s="184"/>
      <c r="F125" s="185"/>
    </row>
    <row r="126" spans="1:6" ht="12" customHeight="1" thickBot="1" thickTop="1">
      <c r="A126" s="182" t="s">
        <v>75</v>
      </c>
      <c r="B126" s="191" t="s">
        <v>253</v>
      </c>
      <c r="C126" s="184"/>
      <c r="D126" s="184"/>
      <c r="E126" s="184"/>
      <c r="F126" s="185"/>
    </row>
    <row r="127" spans="1:6" ht="12" customHeight="1" thickBot="1" thickTop="1">
      <c r="A127" s="182" t="s">
        <v>76</v>
      </c>
      <c r="B127" s="191" t="s">
        <v>116</v>
      </c>
      <c r="C127" s="184"/>
      <c r="D127" s="184"/>
      <c r="E127" s="184"/>
      <c r="F127" s="185"/>
    </row>
    <row r="128" spans="1:6" ht="12" customHeight="1" thickBot="1" thickTop="1">
      <c r="A128" s="182" t="s">
        <v>77</v>
      </c>
      <c r="B128" s="191" t="s">
        <v>118</v>
      </c>
      <c r="C128" s="184"/>
      <c r="D128" s="184"/>
      <c r="E128" s="184"/>
      <c r="F128" s="185"/>
    </row>
    <row r="129" spans="1:6" ht="12" customHeight="1" thickBot="1" thickTop="1">
      <c r="A129" s="182" t="s">
        <v>170</v>
      </c>
      <c r="B129" s="191" t="s">
        <v>246</v>
      </c>
      <c r="C129" s="184"/>
      <c r="D129" s="184"/>
      <c r="E129" s="184"/>
      <c r="F129" s="185"/>
    </row>
    <row r="130" spans="1:6" ht="12" customHeight="1" thickBot="1" thickTop="1">
      <c r="A130" s="182" t="s">
        <v>254</v>
      </c>
      <c r="B130" s="191" t="s">
        <v>255</v>
      </c>
      <c r="C130" s="184"/>
      <c r="D130" s="184"/>
      <c r="E130" s="184"/>
      <c r="F130" s="185"/>
    </row>
    <row r="131" spans="1:6" ht="12" customHeight="1" thickBot="1" thickTop="1">
      <c r="A131" s="182" t="s">
        <v>256</v>
      </c>
      <c r="B131" s="191" t="s">
        <v>250</v>
      </c>
      <c r="C131" s="184"/>
      <c r="D131" s="184"/>
      <c r="E131" s="184"/>
      <c r="F131" s="185"/>
    </row>
    <row r="132" spans="1:6" ht="12" customHeight="1" thickBot="1" thickTop="1">
      <c r="A132" s="182" t="s">
        <v>257</v>
      </c>
      <c r="B132" s="191" t="s">
        <v>258</v>
      </c>
      <c r="C132" s="184"/>
      <c r="D132" s="184"/>
      <c r="E132" s="184"/>
      <c r="F132" s="213"/>
    </row>
    <row r="133" spans="1:6" ht="12" customHeight="1" thickBot="1" thickTop="1">
      <c r="A133" s="180" t="s">
        <v>12</v>
      </c>
      <c r="B133" s="208" t="s">
        <v>263</v>
      </c>
      <c r="C133" s="211"/>
      <c r="D133" s="211"/>
      <c r="E133" s="211"/>
      <c r="F133" s="211"/>
    </row>
    <row r="134" spans="1:12" ht="15" customHeight="1" thickBot="1" thickTop="1">
      <c r="A134" s="180" t="s">
        <v>13</v>
      </c>
      <c r="B134" s="214" t="s">
        <v>264</v>
      </c>
      <c r="C134" s="181">
        <v>409539</v>
      </c>
      <c r="D134" s="181">
        <v>418107</v>
      </c>
      <c r="E134" s="181"/>
      <c r="F134" s="181">
        <v>418107</v>
      </c>
      <c r="I134" s="9"/>
      <c r="J134" s="45"/>
      <c r="K134" s="45"/>
      <c r="L134" s="45"/>
    </row>
    <row r="135" spans="1:6" s="1" customFormat="1" ht="12.75" customHeight="1" thickBot="1" thickTop="1">
      <c r="A135" s="221"/>
      <c r="B135" s="221"/>
      <c r="C135" s="221"/>
      <c r="D135" s="221"/>
      <c r="E135" s="221"/>
      <c r="F135" s="221"/>
    </row>
    <row r="136" spans="1:6" ht="17.25" thickBot="1" thickTop="1">
      <c r="A136" s="227" t="s">
        <v>124</v>
      </c>
      <c r="B136" s="227"/>
      <c r="C136" s="227"/>
      <c r="D136" s="227"/>
      <c r="E136" s="227"/>
      <c r="F136" s="227"/>
    </row>
    <row r="137" spans="1:6" ht="17.25" thickBot="1" thickTop="1">
      <c r="A137" s="226" t="s">
        <v>110</v>
      </c>
      <c r="B137" s="226"/>
      <c r="C137" s="215"/>
      <c r="D137" s="215"/>
      <c r="E137" s="215"/>
      <c r="F137" s="215"/>
    </row>
    <row r="138" spans="1:6" ht="22.5" thickBot="1" thickTop="1">
      <c r="A138" s="180">
        <v>1</v>
      </c>
      <c r="B138" s="208" t="s">
        <v>266</v>
      </c>
      <c r="C138" s="216">
        <f>+C54-C113</f>
        <v>-50401</v>
      </c>
      <c r="D138" s="216">
        <v>44484</v>
      </c>
      <c r="E138" s="216"/>
      <c r="F138" s="216">
        <v>44484</v>
      </c>
    </row>
    <row r="139" spans="1:6" ht="17.25" thickBot="1" thickTop="1">
      <c r="A139" s="215"/>
      <c r="B139" s="215"/>
      <c r="C139" s="217"/>
      <c r="D139" s="215"/>
      <c r="E139" s="215"/>
      <c r="F139" s="215"/>
    </row>
    <row r="140" spans="1:6" ht="15.75" customHeight="1" thickBot="1" thickTop="1">
      <c r="A140" s="228" t="s">
        <v>267</v>
      </c>
      <c r="B140" s="228"/>
      <c r="C140" s="228"/>
      <c r="D140" s="228"/>
      <c r="E140" s="228"/>
      <c r="F140" s="228"/>
    </row>
    <row r="141" spans="1:6" ht="17.25" thickBot="1" thickTop="1">
      <c r="A141" s="226" t="s">
        <v>111</v>
      </c>
      <c r="B141" s="226"/>
      <c r="C141" s="215"/>
      <c r="D141" s="215"/>
      <c r="E141" s="215"/>
      <c r="F141" s="215"/>
    </row>
    <row r="142" spans="1:6" ht="17.25" thickBot="1" thickTop="1">
      <c r="A142" s="180" t="s">
        <v>6</v>
      </c>
      <c r="B142" s="208" t="s">
        <v>268</v>
      </c>
      <c r="C142" s="218">
        <f>C143-C146</f>
        <v>42901</v>
      </c>
      <c r="D142" s="218">
        <v>3612</v>
      </c>
      <c r="E142" s="218"/>
      <c r="F142" s="218">
        <v>36121</v>
      </c>
    </row>
    <row r="143" spans="1:6" ht="24" thickBot="1" thickTop="1">
      <c r="A143" s="182" t="s">
        <v>78</v>
      </c>
      <c r="B143" s="183" t="s">
        <v>269</v>
      </c>
      <c r="C143" s="219">
        <f>+C58</f>
        <v>42901</v>
      </c>
      <c r="D143" s="219">
        <v>36121</v>
      </c>
      <c r="E143" s="219"/>
      <c r="F143" s="219">
        <v>36121</v>
      </c>
    </row>
    <row r="144" spans="1:6" ht="24" thickBot="1" thickTop="1">
      <c r="A144" s="182" t="s">
        <v>270</v>
      </c>
      <c r="B144" s="183" t="s">
        <v>271</v>
      </c>
      <c r="C144" s="219">
        <f>+C59</f>
        <v>42901</v>
      </c>
      <c r="D144" s="219">
        <v>36121</v>
      </c>
      <c r="E144" s="219"/>
      <c r="F144" s="219">
        <v>36121</v>
      </c>
    </row>
    <row r="145" spans="1:6" ht="17.25" thickBot="1" thickTop="1">
      <c r="A145" s="182" t="s">
        <v>272</v>
      </c>
      <c r="B145" s="220" t="s">
        <v>273</v>
      </c>
      <c r="C145" s="219">
        <f>+C66</f>
        <v>0</v>
      </c>
      <c r="D145" s="219">
        <f>+D66</f>
        <v>0</v>
      </c>
      <c r="E145" s="219"/>
      <c r="F145" s="219">
        <f>+F66</f>
        <v>0</v>
      </c>
    </row>
    <row r="146" spans="1:6" ht="24" thickBot="1" thickTop="1">
      <c r="A146" s="182" t="s">
        <v>79</v>
      </c>
      <c r="B146" s="183" t="s">
        <v>274</v>
      </c>
      <c r="C146" s="219">
        <f aca="true" t="shared" si="0" ref="C146:F147">+C114</f>
        <v>0</v>
      </c>
      <c r="D146" s="219">
        <f t="shared" si="0"/>
        <v>0</v>
      </c>
      <c r="E146" s="219"/>
      <c r="F146" s="219">
        <f t="shared" si="0"/>
        <v>0</v>
      </c>
    </row>
    <row r="147" spans="1:6" ht="24" thickBot="1" thickTop="1">
      <c r="A147" s="182" t="s">
        <v>275</v>
      </c>
      <c r="B147" s="183" t="s">
        <v>276</v>
      </c>
      <c r="C147" s="219">
        <f t="shared" si="0"/>
        <v>0</v>
      </c>
      <c r="D147" s="219">
        <f t="shared" si="0"/>
        <v>0</v>
      </c>
      <c r="E147" s="219"/>
      <c r="F147" s="219">
        <f t="shared" si="0"/>
        <v>0</v>
      </c>
    </row>
    <row r="148" spans="1:6" ht="17.25" thickBot="1" thickTop="1">
      <c r="A148" s="182" t="s">
        <v>277</v>
      </c>
      <c r="B148" s="220" t="s">
        <v>278</v>
      </c>
      <c r="C148" s="219">
        <f>+C124</f>
        <v>0</v>
      </c>
      <c r="D148" s="219">
        <f>+D124</f>
        <v>0</v>
      </c>
      <c r="E148" s="219"/>
      <c r="F148" s="219">
        <f>+F124</f>
        <v>0</v>
      </c>
    </row>
    <row r="149" ht="16.5" thickTop="1"/>
  </sheetData>
  <sheetProtection/>
  <mergeCells count="15">
    <mergeCell ref="A2:B2"/>
    <mergeCell ref="A76:F76"/>
    <mergeCell ref="A78:F78"/>
    <mergeCell ref="A79:B79"/>
    <mergeCell ref="A137:B137"/>
    <mergeCell ref="A141:B141"/>
    <mergeCell ref="A136:F136"/>
    <mergeCell ref="A140:F140"/>
    <mergeCell ref="A135:F135"/>
    <mergeCell ref="A3:A4"/>
    <mergeCell ref="B3:B4"/>
    <mergeCell ref="C3:F3"/>
    <mergeCell ref="A80:A81"/>
    <mergeCell ref="B80:B81"/>
    <mergeCell ref="C80:F80"/>
  </mergeCells>
  <printOptions horizontalCentered="1"/>
  <pageMargins left="0.7874015748031497" right="0.7874015748031497" top="1.3238541666666668" bottom="0.87" header="0.7874015748031497" footer="0.58"/>
  <pageSetup fitToHeight="2" fitToWidth="3" horizontalDpi="600" verticalDpi="600" orientation="portrait" paperSize="9" scale="67" r:id="rId1"/>
  <headerFooter alignWithMargins="0">
    <oddHeader xml:space="preserve">&amp;C&amp;"Times New Roman CE,Félkövér"&amp;12
Berzence Önkormányzat
2012. évi költségvetési rendelet módosítás pénzügyi mérlege&amp;R&amp;"Times New Roman CE,Félkövér dőlt"&amp;11 1. melléklet a ./2013.(II.14.) önkormányzati rendelethez </oddHeader>
  </headerFooter>
  <rowBreaks count="1" manualBreakCount="1">
    <brk id="7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SheetLayoutView="100" workbookViewId="0" topLeftCell="A1">
      <selection activeCell="E32" sqref="E32"/>
    </sheetView>
  </sheetViews>
  <sheetFormatPr defaultColWidth="9.00390625" defaultRowHeight="12.75"/>
  <cols>
    <col min="1" max="1" width="4.875" style="12" customWidth="1"/>
    <col min="2" max="2" width="34.375" style="13" customWidth="1"/>
    <col min="3" max="4" width="8.50390625" style="13" customWidth="1"/>
    <col min="5" max="5" width="7.00390625" style="13" customWidth="1"/>
    <col min="6" max="6" width="8.00390625" style="12" customWidth="1"/>
    <col min="7" max="7" width="31.50390625" style="12" customWidth="1"/>
    <col min="8" max="8" width="9.875" style="12" customWidth="1"/>
    <col min="9" max="11" width="8.125" style="12" customWidth="1"/>
    <col min="12" max="16384" width="9.375" style="12" customWidth="1"/>
  </cols>
  <sheetData>
    <row r="1" spans="2:12" ht="39.75" customHeight="1">
      <c r="B1" s="10" t="s">
        <v>120</v>
      </c>
      <c r="C1" s="10"/>
      <c r="D1" s="10"/>
      <c r="E1" s="10"/>
      <c r="F1" s="11"/>
      <c r="G1" s="11"/>
      <c r="H1" s="11"/>
      <c r="I1" s="11"/>
      <c r="J1" s="11"/>
      <c r="K1" s="11"/>
      <c r="L1" s="229" t="s">
        <v>290</v>
      </c>
    </row>
    <row r="2" spans="11:12" ht="14.25" thickBot="1">
      <c r="K2" s="14" t="s">
        <v>48</v>
      </c>
      <c r="L2" s="229"/>
    </row>
    <row r="3" spans="1:12" ht="18" customHeight="1" thickBot="1">
      <c r="A3" s="230" t="s">
        <v>54</v>
      </c>
      <c r="B3" s="15" t="s">
        <v>41</v>
      </c>
      <c r="C3" s="53"/>
      <c r="D3" s="53"/>
      <c r="E3" s="53"/>
      <c r="F3" s="16"/>
      <c r="G3" s="15" t="s">
        <v>45</v>
      </c>
      <c r="H3" s="55"/>
      <c r="I3" s="55"/>
      <c r="J3" s="55"/>
      <c r="K3" s="17"/>
      <c r="L3" s="229"/>
    </row>
    <row r="4" spans="1:12" s="21" customFormat="1" ht="35.25" customHeight="1" thickBot="1">
      <c r="A4" s="231"/>
      <c r="B4" s="18" t="s">
        <v>49</v>
      </c>
      <c r="C4" s="19" t="s">
        <v>291</v>
      </c>
      <c r="D4" s="54" t="s">
        <v>370</v>
      </c>
      <c r="E4" s="54" t="s">
        <v>369</v>
      </c>
      <c r="F4" s="19" t="s">
        <v>372</v>
      </c>
      <c r="G4" s="18" t="s">
        <v>51</v>
      </c>
      <c r="H4" s="19" t="s">
        <v>291</v>
      </c>
      <c r="I4" s="54" t="s">
        <v>370</v>
      </c>
      <c r="J4" s="116" t="s">
        <v>369</v>
      </c>
      <c r="K4" s="20" t="s">
        <v>373</v>
      </c>
      <c r="L4" s="229"/>
    </row>
    <row r="5" spans="1:12" s="49" customFormat="1" ht="12" customHeight="1" thickBot="1">
      <c r="A5" s="24">
        <v>1</v>
      </c>
      <c r="B5" s="164">
        <v>2</v>
      </c>
      <c r="C5" s="115">
        <v>3</v>
      </c>
      <c r="D5" s="115">
        <v>4</v>
      </c>
      <c r="E5" s="115"/>
      <c r="F5" s="117">
        <v>5</v>
      </c>
      <c r="G5" s="164">
        <v>6</v>
      </c>
      <c r="H5" s="117">
        <v>7</v>
      </c>
      <c r="I5" s="118">
        <v>8</v>
      </c>
      <c r="J5" s="118"/>
      <c r="K5" s="119" t="s">
        <v>374</v>
      </c>
      <c r="L5" s="229"/>
    </row>
    <row r="6" spans="1:12" ht="20.25" customHeight="1" thickBot="1">
      <c r="A6" s="33" t="s">
        <v>6</v>
      </c>
      <c r="B6" s="165" t="s">
        <v>279</v>
      </c>
      <c r="C6" s="166">
        <v>160354</v>
      </c>
      <c r="D6" s="166">
        <v>168615</v>
      </c>
      <c r="E6" s="166"/>
      <c r="F6" s="166">
        <v>168615</v>
      </c>
      <c r="G6" s="165" t="s">
        <v>50</v>
      </c>
      <c r="H6" s="166">
        <v>138152</v>
      </c>
      <c r="I6" s="166">
        <v>142472</v>
      </c>
      <c r="J6" s="166"/>
      <c r="K6" s="166">
        <v>142472</v>
      </c>
      <c r="L6" s="229"/>
    </row>
    <row r="7" spans="1:12" ht="20.25" customHeight="1" thickBot="1">
      <c r="A7" s="34" t="s">
        <v>7</v>
      </c>
      <c r="B7" s="165" t="s">
        <v>175</v>
      </c>
      <c r="C7" s="166"/>
      <c r="D7" s="166"/>
      <c r="E7" s="166"/>
      <c r="F7" s="166"/>
      <c r="G7" s="165" t="s">
        <v>51</v>
      </c>
      <c r="H7" s="166">
        <v>36669</v>
      </c>
      <c r="I7" s="166">
        <v>36593</v>
      </c>
      <c r="J7" s="166"/>
      <c r="K7" s="166">
        <v>36593</v>
      </c>
      <c r="L7" s="229"/>
    </row>
    <row r="8" spans="1:12" ht="20.25" customHeight="1" thickBot="1">
      <c r="A8" s="34" t="s">
        <v>8</v>
      </c>
      <c r="B8" s="165" t="s">
        <v>280</v>
      </c>
      <c r="C8" s="166">
        <v>30</v>
      </c>
      <c r="D8" s="166">
        <v>20</v>
      </c>
      <c r="E8" s="166"/>
      <c r="F8" s="166">
        <v>20</v>
      </c>
      <c r="G8" s="165" t="s">
        <v>52</v>
      </c>
      <c r="H8" s="166">
        <v>124065</v>
      </c>
      <c r="I8" s="166">
        <v>128308</v>
      </c>
      <c r="J8" s="166"/>
      <c r="K8" s="166">
        <v>128308</v>
      </c>
      <c r="L8" s="229"/>
    </row>
    <row r="9" spans="1:12" ht="20.25" customHeight="1" thickBot="1">
      <c r="A9" s="34" t="s">
        <v>9</v>
      </c>
      <c r="B9" s="165" t="s">
        <v>56</v>
      </c>
      <c r="C9" s="166">
        <v>134550</v>
      </c>
      <c r="D9" s="166">
        <v>144138</v>
      </c>
      <c r="E9" s="166">
        <v>21911</v>
      </c>
      <c r="F9" s="166">
        <v>166049</v>
      </c>
      <c r="G9" s="165" t="s">
        <v>215</v>
      </c>
      <c r="H9" s="166">
        <v>76719</v>
      </c>
      <c r="I9" s="166">
        <v>80445</v>
      </c>
      <c r="J9" s="166"/>
      <c r="K9" s="166">
        <v>80445</v>
      </c>
      <c r="L9" s="229"/>
    </row>
    <row r="10" spans="1:12" ht="20.25" customHeight="1" thickBot="1">
      <c r="A10" s="34" t="s">
        <v>10</v>
      </c>
      <c r="B10" s="165" t="s">
        <v>91</v>
      </c>
      <c r="C10" s="166">
        <v>32770</v>
      </c>
      <c r="D10" s="166">
        <v>36031</v>
      </c>
      <c r="E10" s="166"/>
      <c r="F10" s="166">
        <v>36031</v>
      </c>
      <c r="G10" s="165" t="s">
        <v>36</v>
      </c>
      <c r="H10" s="166">
        <v>2500</v>
      </c>
      <c r="I10" s="166">
        <v>500</v>
      </c>
      <c r="J10" s="166"/>
      <c r="K10" s="166">
        <v>500</v>
      </c>
      <c r="L10" s="229"/>
    </row>
    <row r="11" spans="1:12" ht="20.25" customHeight="1" thickBot="1">
      <c r="A11" s="34" t="s">
        <v>11</v>
      </c>
      <c r="B11" s="165" t="s">
        <v>44</v>
      </c>
      <c r="C11" s="166"/>
      <c r="D11" s="166"/>
      <c r="E11" s="166"/>
      <c r="F11" s="166"/>
      <c r="G11" s="165" t="s">
        <v>361</v>
      </c>
      <c r="H11" s="166"/>
      <c r="I11" s="166"/>
      <c r="J11" s="166"/>
      <c r="K11" s="166"/>
      <c r="L11" s="229"/>
    </row>
    <row r="12" spans="1:12" ht="20.25" customHeight="1" thickBot="1">
      <c r="A12" s="34" t="s">
        <v>12</v>
      </c>
      <c r="B12" s="165" t="s">
        <v>99</v>
      </c>
      <c r="C12" s="166"/>
      <c r="D12" s="166"/>
      <c r="E12" s="166"/>
      <c r="F12" s="166"/>
      <c r="G12" s="165" t="s">
        <v>362</v>
      </c>
      <c r="H12" s="166"/>
      <c r="I12" s="166"/>
      <c r="J12" s="166"/>
      <c r="K12" s="166"/>
      <c r="L12" s="229"/>
    </row>
    <row r="13" spans="1:12" ht="20.25" customHeight="1" thickBot="1">
      <c r="A13" s="34" t="s">
        <v>13</v>
      </c>
      <c r="B13" s="165" t="s">
        <v>122</v>
      </c>
      <c r="C13" s="166"/>
      <c r="D13" s="166"/>
      <c r="E13" s="166"/>
      <c r="F13" s="166"/>
      <c r="G13" s="165" t="s">
        <v>363</v>
      </c>
      <c r="H13" s="166"/>
      <c r="I13" s="166"/>
      <c r="J13" s="166"/>
      <c r="K13" s="166"/>
      <c r="L13" s="229"/>
    </row>
    <row r="14" spans="1:12" ht="20.25" customHeight="1" thickBot="1">
      <c r="A14" s="34" t="s">
        <v>14</v>
      </c>
      <c r="B14" s="167"/>
      <c r="C14" s="168"/>
      <c r="D14" s="168"/>
      <c r="E14" s="168"/>
      <c r="F14" s="166"/>
      <c r="G14" s="165" t="s">
        <v>366</v>
      </c>
      <c r="H14" s="166"/>
      <c r="I14" s="166"/>
      <c r="J14" s="166"/>
      <c r="K14" s="166"/>
      <c r="L14" s="229"/>
    </row>
    <row r="15" spans="1:12" ht="20.25" customHeight="1" thickBot="1">
      <c r="A15" s="34" t="s">
        <v>15</v>
      </c>
      <c r="B15" s="165"/>
      <c r="C15" s="166"/>
      <c r="D15" s="166"/>
      <c r="E15" s="166"/>
      <c r="F15" s="166"/>
      <c r="G15" s="165"/>
      <c r="H15" s="166"/>
      <c r="I15" s="166"/>
      <c r="J15" s="166"/>
      <c r="K15" s="166"/>
      <c r="L15" s="229"/>
    </row>
    <row r="16" spans="1:12" ht="20.25" customHeight="1" thickBot="1">
      <c r="A16" s="34" t="s">
        <v>16</v>
      </c>
      <c r="B16" s="165"/>
      <c r="C16" s="166"/>
      <c r="D16" s="166"/>
      <c r="E16" s="166"/>
      <c r="F16" s="166"/>
      <c r="G16" s="165"/>
      <c r="H16" s="166"/>
      <c r="I16" s="166"/>
      <c r="J16" s="166"/>
      <c r="K16" s="166"/>
      <c r="L16" s="229"/>
    </row>
    <row r="17" spans="1:12" ht="20.25" customHeight="1" thickBot="1">
      <c r="A17" s="34" t="s">
        <v>17</v>
      </c>
      <c r="B17" s="165"/>
      <c r="C17" s="166"/>
      <c r="D17" s="166"/>
      <c r="E17" s="166"/>
      <c r="F17" s="166"/>
      <c r="G17" s="165"/>
      <c r="H17" s="166"/>
      <c r="I17" s="166"/>
      <c r="J17" s="166"/>
      <c r="K17" s="166"/>
      <c r="L17" s="229"/>
    </row>
    <row r="18" spans="1:12" ht="20.25" customHeight="1" thickBot="1">
      <c r="A18" s="35" t="s">
        <v>18</v>
      </c>
      <c r="B18" s="169" t="s">
        <v>112</v>
      </c>
      <c r="C18" s="170">
        <v>327704</v>
      </c>
      <c r="D18" s="170">
        <v>348804</v>
      </c>
      <c r="E18" s="170">
        <v>21911</v>
      </c>
      <c r="F18" s="170">
        <v>370715</v>
      </c>
      <c r="G18" s="171" t="s">
        <v>113</v>
      </c>
      <c r="H18" s="170">
        <f>SUM(H6:H17)</f>
        <v>378105</v>
      </c>
      <c r="I18" s="170">
        <f>SUM(I6:I17)</f>
        <v>388318</v>
      </c>
      <c r="J18" s="170"/>
      <c r="K18" s="170">
        <v>388318</v>
      </c>
      <c r="L18" s="229"/>
    </row>
    <row r="19" spans="1:12" ht="20.25" customHeight="1" thickBot="1">
      <c r="A19" s="41" t="s">
        <v>19</v>
      </c>
      <c r="B19" s="169" t="s">
        <v>115</v>
      </c>
      <c r="C19" s="172">
        <v>7500</v>
      </c>
      <c r="D19" s="172">
        <v>8363</v>
      </c>
      <c r="E19" s="172"/>
      <c r="F19" s="172">
        <v>8363</v>
      </c>
      <c r="G19" s="173" t="s">
        <v>244</v>
      </c>
      <c r="H19" s="174"/>
      <c r="I19" s="174"/>
      <c r="J19" s="174"/>
      <c r="K19" s="174"/>
      <c r="L19" s="229"/>
    </row>
    <row r="20" spans="1:12" ht="20.25" customHeight="1" thickBot="1">
      <c r="A20" s="42" t="s">
        <v>20</v>
      </c>
      <c r="B20" s="169" t="s">
        <v>281</v>
      </c>
      <c r="C20" s="172"/>
      <c r="D20" s="172"/>
      <c r="E20" s="172"/>
      <c r="F20" s="172"/>
      <c r="G20" s="173" t="s">
        <v>245</v>
      </c>
      <c r="H20" s="174"/>
      <c r="I20" s="174"/>
      <c r="J20" s="174"/>
      <c r="K20" s="174"/>
      <c r="L20" s="229"/>
    </row>
    <row r="21" spans="1:12" ht="20.25" customHeight="1" thickBot="1">
      <c r="A21" s="50" t="s">
        <v>21</v>
      </c>
      <c r="B21" s="173" t="s">
        <v>190</v>
      </c>
      <c r="C21" s="174"/>
      <c r="D21" s="174"/>
      <c r="E21" s="174"/>
      <c r="F21" s="174"/>
      <c r="G21" s="173" t="s">
        <v>282</v>
      </c>
      <c r="H21" s="174"/>
      <c r="I21" s="174"/>
      <c r="J21" s="174"/>
      <c r="K21" s="174"/>
      <c r="L21" s="229"/>
    </row>
    <row r="22" spans="1:12" ht="20.25" customHeight="1" thickBot="1">
      <c r="A22" s="50" t="s">
        <v>22</v>
      </c>
      <c r="B22" s="173" t="s">
        <v>192</v>
      </c>
      <c r="C22" s="174">
        <v>42901</v>
      </c>
      <c r="D22" s="174">
        <v>36121</v>
      </c>
      <c r="E22" s="174">
        <v>-21911</v>
      </c>
      <c r="F22" s="174">
        <v>14210</v>
      </c>
      <c r="G22" s="173" t="s">
        <v>118</v>
      </c>
      <c r="H22" s="174"/>
      <c r="I22" s="174"/>
      <c r="J22" s="174"/>
      <c r="K22" s="174"/>
      <c r="L22" s="229"/>
    </row>
    <row r="23" spans="1:12" ht="20.25" customHeight="1" thickBot="1">
      <c r="A23" s="50" t="s">
        <v>23</v>
      </c>
      <c r="B23" s="173" t="s">
        <v>283</v>
      </c>
      <c r="C23" s="174"/>
      <c r="D23" s="174"/>
      <c r="E23" s="174"/>
      <c r="F23" s="174"/>
      <c r="G23" s="173" t="s">
        <v>246</v>
      </c>
      <c r="H23" s="174"/>
      <c r="I23" s="174"/>
      <c r="J23" s="174"/>
      <c r="K23" s="174"/>
      <c r="L23" s="229"/>
    </row>
    <row r="24" spans="1:12" ht="20.25" customHeight="1" thickBot="1">
      <c r="A24" s="50" t="s">
        <v>24</v>
      </c>
      <c r="B24" s="173" t="s">
        <v>284</v>
      </c>
      <c r="C24" s="174"/>
      <c r="D24" s="174"/>
      <c r="E24" s="174"/>
      <c r="F24" s="174"/>
      <c r="G24" s="173" t="s">
        <v>285</v>
      </c>
      <c r="H24" s="174"/>
      <c r="I24" s="174"/>
      <c r="J24" s="174"/>
      <c r="K24" s="174"/>
      <c r="L24" s="229"/>
    </row>
    <row r="25" spans="1:12" ht="20.25" customHeight="1" thickBot="1">
      <c r="A25" s="51" t="s">
        <v>25</v>
      </c>
      <c r="B25" s="173" t="s">
        <v>198</v>
      </c>
      <c r="C25" s="174"/>
      <c r="D25" s="174"/>
      <c r="E25" s="174"/>
      <c r="F25" s="174"/>
      <c r="G25" s="165" t="s">
        <v>248</v>
      </c>
      <c r="H25" s="166"/>
      <c r="I25" s="166"/>
      <c r="J25" s="166"/>
      <c r="K25" s="174"/>
      <c r="L25" s="229"/>
    </row>
    <row r="26" spans="1:12" ht="20.25" customHeight="1" thickBot="1">
      <c r="A26" s="50" t="s">
        <v>26</v>
      </c>
      <c r="B26" s="173" t="s">
        <v>286</v>
      </c>
      <c r="C26" s="174"/>
      <c r="D26" s="174"/>
      <c r="E26" s="174"/>
      <c r="F26" s="174"/>
      <c r="G26" s="165" t="s">
        <v>250</v>
      </c>
      <c r="H26" s="166"/>
      <c r="I26" s="166"/>
      <c r="J26" s="166"/>
      <c r="K26" s="174"/>
      <c r="L26" s="229"/>
    </row>
    <row r="27" spans="1:12" ht="20.25" customHeight="1" thickBot="1">
      <c r="A27" s="33" t="s">
        <v>27</v>
      </c>
      <c r="B27" s="165"/>
      <c r="C27" s="166"/>
      <c r="D27" s="166"/>
      <c r="E27" s="166"/>
      <c r="F27" s="174"/>
      <c r="G27" s="165" t="s">
        <v>287</v>
      </c>
      <c r="H27" s="166"/>
      <c r="I27" s="166"/>
      <c r="J27" s="166"/>
      <c r="K27" s="174"/>
      <c r="L27" s="229"/>
    </row>
    <row r="28" spans="1:12" ht="20.25" customHeight="1" thickBot="1">
      <c r="A28" s="36" t="s">
        <v>28</v>
      </c>
      <c r="B28" s="165"/>
      <c r="C28" s="166"/>
      <c r="D28" s="166"/>
      <c r="E28" s="166"/>
      <c r="F28" s="174"/>
      <c r="G28" s="165"/>
      <c r="H28" s="166"/>
      <c r="I28" s="166"/>
      <c r="J28" s="166"/>
      <c r="K28" s="174"/>
      <c r="L28" s="229"/>
    </row>
    <row r="29" spans="1:12" ht="20.25" customHeight="1" thickBot="1">
      <c r="A29" s="37" t="s">
        <v>29</v>
      </c>
      <c r="B29" s="165"/>
      <c r="C29" s="166"/>
      <c r="D29" s="166"/>
      <c r="E29" s="166"/>
      <c r="F29" s="175"/>
      <c r="G29" s="165"/>
      <c r="H29" s="166"/>
      <c r="I29" s="166"/>
      <c r="J29" s="166"/>
      <c r="K29" s="175"/>
      <c r="L29" s="229"/>
    </row>
    <row r="30" spans="1:12" ht="20.25" customHeight="1" thickBot="1">
      <c r="A30" s="35" t="s">
        <v>30</v>
      </c>
      <c r="B30" s="169" t="s">
        <v>288</v>
      </c>
      <c r="C30" s="170">
        <v>42901</v>
      </c>
      <c r="D30" s="170">
        <v>36121</v>
      </c>
      <c r="E30" s="170">
        <v>-21911</v>
      </c>
      <c r="F30" s="170">
        <v>14210</v>
      </c>
      <c r="G30" s="169" t="s">
        <v>289</v>
      </c>
      <c r="H30" s="170">
        <f>SUM(H19:H29)</f>
        <v>0</v>
      </c>
      <c r="I30" s="170">
        <f>SUM(I19:I29)</f>
        <v>0</v>
      </c>
      <c r="J30" s="170"/>
      <c r="K30" s="170">
        <f>SUM(K19:K29)</f>
        <v>0</v>
      </c>
      <c r="L30" s="229"/>
    </row>
    <row r="31" spans="1:12" ht="20.25" customHeight="1" thickBot="1">
      <c r="A31" s="35" t="s">
        <v>31</v>
      </c>
      <c r="B31" s="169" t="s">
        <v>0</v>
      </c>
      <c r="C31" s="172"/>
      <c r="D31" s="172"/>
      <c r="E31" s="172"/>
      <c r="F31" s="172"/>
      <c r="G31" s="169" t="s">
        <v>1</v>
      </c>
      <c r="H31" s="172"/>
      <c r="I31" s="172"/>
      <c r="J31" s="172"/>
      <c r="K31" s="172"/>
      <c r="L31" s="229"/>
    </row>
    <row r="32" spans="1:12" ht="20.25" customHeight="1" thickBot="1">
      <c r="A32" s="35" t="s">
        <v>32</v>
      </c>
      <c r="B32" s="176" t="s">
        <v>293</v>
      </c>
      <c r="C32" s="170">
        <v>378105</v>
      </c>
      <c r="D32" s="170">
        <v>393288</v>
      </c>
      <c r="E32" s="170"/>
      <c r="F32" s="170">
        <v>393288</v>
      </c>
      <c r="G32" s="176" t="s">
        <v>294</v>
      </c>
      <c r="H32" s="170">
        <f>+H18+H30+H31</f>
        <v>378105</v>
      </c>
      <c r="I32" s="170">
        <f>+I18+I30+I31</f>
        <v>388318</v>
      </c>
      <c r="J32" s="170"/>
      <c r="K32" s="170">
        <f>+K18+K30+K31</f>
        <v>388318</v>
      </c>
      <c r="L32" s="229"/>
    </row>
    <row r="33" spans="1:12" ht="20.25" customHeight="1" thickBot="1">
      <c r="A33" s="35" t="s">
        <v>292</v>
      </c>
      <c r="B33" s="177" t="s">
        <v>127</v>
      </c>
      <c r="C33" s="170"/>
      <c r="D33" s="170"/>
      <c r="E33" s="170"/>
      <c r="F33" s="170"/>
      <c r="G33" s="177" t="s">
        <v>128</v>
      </c>
      <c r="H33" s="170" t="str">
        <f>IF(((C18-H18)&gt;0),C18-H18,"----")</f>
        <v>----</v>
      </c>
      <c r="I33" s="170" t="str">
        <f>IF(((D18-I18)&gt;0),D18-I18,"----")</f>
        <v>----</v>
      </c>
      <c r="J33" s="170"/>
      <c r="K33" s="170"/>
      <c r="L33" s="229"/>
    </row>
    <row r="36" spans="2:5" ht="15.75">
      <c r="B36" s="52"/>
      <c r="C36" s="52"/>
      <c r="D36" s="52"/>
      <c r="E36" s="52"/>
    </row>
  </sheetData>
  <sheetProtection/>
  <mergeCells count="2">
    <mergeCell ref="L1:L33"/>
    <mergeCell ref="A3:A4"/>
  </mergeCells>
  <printOptions horizontalCentered="1"/>
  <pageMargins left="0.7874015748031497" right="0.7874015748031497" top="0.9055118110236221" bottom="0.7874015748031497" header="0.6692913385826772" footer="0.5511811023622047"/>
  <pageSetup fitToHeight="1" fitToWidth="1" horizontalDpi="600" verticalDpi="600" orientation="landscape" paperSize="9" scale="69" r:id="rId1"/>
  <headerFooter alignWithMargins="0">
    <oddHeader xml:space="preserve">&amp;R&amp;"Times New Roman CE,Félkövér dőlt"&amp;11 2. melléklet a ./2013.(II.14.)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G62" sqref="G62"/>
    </sheetView>
  </sheetViews>
  <sheetFormatPr defaultColWidth="9.00390625" defaultRowHeight="12.75"/>
  <cols>
    <col min="1" max="1" width="6.625" style="3" customWidth="1"/>
    <col min="2" max="2" width="6.625" style="4" customWidth="1"/>
    <col min="3" max="3" width="64.00390625" style="4" customWidth="1"/>
    <col min="4" max="4" width="13.125" style="4" customWidth="1"/>
    <col min="5" max="6" width="12.125" style="4" customWidth="1"/>
    <col min="7" max="7" width="11.50390625" style="4" customWidth="1"/>
    <col min="8" max="16384" width="9.375" style="4" customWidth="1"/>
  </cols>
  <sheetData>
    <row r="1" spans="1:7" s="2" customFormat="1" ht="21" customHeight="1" thickBot="1">
      <c r="A1" s="56"/>
      <c r="B1" s="57"/>
      <c r="C1" s="58"/>
      <c r="D1" s="58"/>
      <c r="E1" s="58"/>
      <c r="F1" s="58"/>
      <c r="G1" s="59"/>
    </row>
    <row r="2" spans="1:7" s="25" customFormat="1" ht="25.5" customHeight="1">
      <c r="A2" s="232" t="s">
        <v>331</v>
      </c>
      <c r="B2" s="233"/>
      <c r="C2" s="238" t="s">
        <v>332</v>
      </c>
      <c r="D2" s="239"/>
      <c r="E2" s="240"/>
      <c r="F2" s="113"/>
      <c r="G2" s="60" t="s">
        <v>37</v>
      </c>
    </row>
    <row r="3" spans="1:7" s="25" customFormat="1" ht="25.5" customHeight="1" thickBot="1">
      <c r="A3" s="236" t="s">
        <v>333</v>
      </c>
      <c r="B3" s="237"/>
      <c r="C3" s="241" t="s">
        <v>364</v>
      </c>
      <c r="D3" s="242"/>
      <c r="E3" s="243"/>
      <c r="F3" s="114"/>
      <c r="G3" s="111" t="s">
        <v>38</v>
      </c>
    </row>
    <row r="4" spans="1:7" s="26" customFormat="1" ht="15.75" customHeight="1" thickBot="1">
      <c r="A4" s="61"/>
      <c r="B4" s="61"/>
      <c r="C4" s="61"/>
      <c r="D4" s="61"/>
      <c r="E4" s="61"/>
      <c r="F4" s="61"/>
      <c r="G4" s="62" t="s">
        <v>39</v>
      </c>
    </row>
    <row r="5" spans="1:7" ht="24.75" customHeight="1" thickBot="1" thickTop="1">
      <c r="A5" s="234" t="s">
        <v>334</v>
      </c>
      <c r="B5" s="235"/>
      <c r="C5" s="108" t="s">
        <v>40</v>
      </c>
      <c r="D5" s="131" t="s">
        <v>53</v>
      </c>
      <c r="E5" s="131" t="s">
        <v>370</v>
      </c>
      <c r="F5" s="131" t="s">
        <v>371</v>
      </c>
      <c r="G5" s="131" t="s">
        <v>101</v>
      </c>
    </row>
    <row r="6" spans="1:7" s="23" customFormat="1" ht="12.75" customHeight="1" thickBot="1" thickTop="1">
      <c r="A6" s="63">
        <v>1</v>
      </c>
      <c r="B6" s="64">
        <v>2</v>
      </c>
      <c r="C6" s="109">
        <v>3</v>
      </c>
      <c r="D6" s="132">
        <v>4</v>
      </c>
      <c r="E6" s="132">
        <v>5</v>
      </c>
      <c r="F6" s="132"/>
      <c r="G6" s="132">
        <v>6</v>
      </c>
    </row>
    <row r="7" spans="1:7" s="23" customFormat="1" ht="15.75" customHeight="1" thickBot="1" thickTop="1">
      <c r="A7" s="65"/>
      <c r="B7" s="66"/>
      <c r="C7" s="66" t="s">
        <v>41</v>
      </c>
      <c r="D7" s="131"/>
      <c r="E7" s="131"/>
      <c r="F7" s="131"/>
      <c r="G7" s="140"/>
    </row>
    <row r="8" spans="1:7" s="23" customFormat="1" ht="12" customHeight="1" thickBot="1" thickTop="1">
      <c r="A8" s="63" t="s">
        <v>6</v>
      </c>
      <c r="B8" s="67"/>
      <c r="C8" s="120" t="s">
        <v>335</v>
      </c>
      <c r="D8" s="133">
        <v>130621</v>
      </c>
      <c r="E8" s="133">
        <v>136740</v>
      </c>
      <c r="F8" s="133"/>
      <c r="G8" s="133">
        <v>136740</v>
      </c>
    </row>
    <row r="9" spans="1:7" s="27" customFormat="1" ht="12" customHeight="1" thickBot="1" thickTop="1">
      <c r="A9" s="63" t="s">
        <v>7</v>
      </c>
      <c r="B9" s="67"/>
      <c r="C9" s="120" t="s">
        <v>336</v>
      </c>
      <c r="D9" s="133">
        <v>126054</v>
      </c>
      <c r="E9" s="133">
        <v>127747</v>
      </c>
      <c r="F9" s="133"/>
      <c r="G9" s="133">
        <v>127747</v>
      </c>
    </row>
    <row r="10" spans="1:7" s="28" customFormat="1" ht="12" customHeight="1" thickBot="1" thickTop="1">
      <c r="A10" s="68"/>
      <c r="B10" s="69" t="s">
        <v>84</v>
      </c>
      <c r="C10" s="144" t="s">
        <v>42</v>
      </c>
      <c r="D10" s="159">
        <v>30500</v>
      </c>
      <c r="E10" s="159">
        <v>32023</v>
      </c>
      <c r="F10" s="159"/>
      <c r="G10" s="159">
        <v>32023</v>
      </c>
    </row>
    <row r="11" spans="1:7" s="28" customFormat="1" ht="12" customHeight="1" thickBot="1" thickTop="1">
      <c r="A11" s="68"/>
      <c r="B11" s="69" t="s">
        <v>85</v>
      </c>
      <c r="C11" s="144" t="s">
        <v>55</v>
      </c>
      <c r="D11" s="159"/>
      <c r="E11" s="159"/>
      <c r="F11" s="159"/>
      <c r="G11" s="159"/>
    </row>
    <row r="12" spans="1:7" s="28" customFormat="1" ht="12" customHeight="1" thickBot="1" thickTop="1">
      <c r="A12" s="68"/>
      <c r="B12" s="69" t="s">
        <v>86</v>
      </c>
      <c r="C12" s="144" t="s">
        <v>43</v>
      </c>
      <c r="D12" s="159">
        <v>94404</v>
      </c>
      <c r="E12" s="159">
        <v>94404</v>
      </c>
      <c r="F12" s="159"/>
      <c r="G12" s="159">
        <v>94404</v>
      </c>
    </row>
    <row r="13" spans="1:7" s="28" customFormat="1" ht="12" customHeight="1" thickBot="1" thickTop="1">
      <c r="A13" s="68"/>
      <c r="B13" s="69" t="s">
        <v>87</v>
      </c>
      <c r="C13" s="144" t="s">
        <v>131</v>
      </c>
      <c r="D13" s="159">
        <v>1150</v>
      </c>
      <c r="E13" s="159">
        <v>1320</v>
      </c>
      <c r="F13" s="159"/>
      <c r="G13" s="159">
        <v>1320</v>
      </c>
    </row>
    <row r="14" spans="1:7" s="28" customFormat="1" ht="12" customHeight="1" thickBot="1" thickTop="1">
      <c r="A14" s="68"/>
      <c r="B14" s="69" t="s">
        <v>88</v>
      </c>
      <c r="C14" s="144" t="s">
        <v>337</v>
      </c>
      <c r="D14" s="159"/>
      <c r="E14" s="159"/>
      <c r="F14" s="159"/>
      <c r="G14" s="159"/>
    </row>
    <row r="15" spans="1:7" s="28" customFormat="1" ht="12" customHeight="1" thickBot="1" thickTop="1">
      <c r="A15" s="68"/>
      <c r="B15" s="69" t="s">
        <v>97</v>
      </c>
      <c r="C15" s="144" t="s">
        <v>133</v>
      </c>
      <c r="D15" s="159"/>
      <c r="E15" s="159"/>
      <c r="F15" s="159"/>
      <c r="G15" s="159"/>
    </row>
    <row r="16" spans="1:7" s="27" customFormat="1" ht="12" customHeight="1" thickBot="1" thickTop="1">
      <c r="A16" s="63" t="s">
        <v>8</v>
      </c>
      <c r="B16" s="67"/>
      <c r="C16" s="120" t="s">
        <v>134</v>
      </c>
      <c r="D16" s="133">
        <v>4567</v>
      </c>
      <c r="E16" s="133">
        <v>8993</v>
      </c>
      <c r="F16" s="133"/>
      <c r="G16" s="133">
        <v>8993</v>
      </c>
    </row>
    <row r="17" spans="1:7" s="27" customFormat="1" ht="12" customHeight="1" thickBot="1" thickTop="1">
      <c r="A17" s="70"/>
      <c r="B17" s="69" t="s">
        <v>57</v>
      </c>
      <c r="C17" s="121" t="s">
        <v>135</v>
      </c>
      <c r="D17" s="159">
        <v>1000</v>
      </c>
      <c r="E17" s="159">
        <v>700</v>
      </c>
      <c r="F17" s="159"/>
      <c r="G17" s="159">
        <v>700</v>
      </c>
    </row>
    <row r="18" spans="1:7" s="27" customFormat="1" ht="12" customHeight="1" thickBot="1" thickTop="1">
      <c r="A18" s="68"/>
      <c r="B18" s="69" t="s">
        <v>58</v>
      </c>
      <c r="C18" s="122" t="s">
        <v>136</v>
      </c>
      <c r="D18" s="159">
        <v>250</v>
      </c>
      <c r="E18" s="159">
        <v>250</v>
      </c>
      <c r="F18" s="159"/>
      <c r="G18" s="159">
        <v>250</v>
      </c>
    </row>
    <row r="19" spans="1:7" s="27" customFormat="1" ht="12" customHeight="1" thickBot="1" thickTop="1">
      <c r="A19" s="68"/>
      <c r="B19" s="69" t="s">
        <v>59</v>
      </c>
      <c r="C19" s="122" t="s">
        <v>137</v>
      </c>
      <c r="D19" s="159">
        <v>1400</v>
      </c>
      <c r="E19" s="159">
        <v>1463</v>
      </c>
      <c r="F19" s="159"/>
      <c r="G19" s="159">
        <v>1463</v>
      </c>
    </row>
    <row r="20" spans="1:7" s="27" customFormat="1" ht="12" customHeight="1" thickBot="1" thickTop="1">
      <c r="A20" s="68"/>
      <c r="B20" s="69" t="s">
        <v>60</v>
      </c>
      <c r="C20" s="122" t="s">
        <v>138</v>
      </c>
      <c r="D20" s="159">
        <v>10</v>
      </c>
      <c r="E20" s="159">
        <v>10</v>
      </c>
      <c r="F20" s="159"/>
      <c r="G20" s="159">
        <v>10</v>
      </c>
    </row>
    <row r="21" spans="1:7" s="27" customFormat="1" ht="12" customHeight="1" thickBot="1" thickTop="1">
      <c r="A21" s="68"/>
      <c r="B21" s="69" t="s">
        <v>139</v>
      </c>
      <c r="C21" s="123" t="s">
        <v>140</v>
      </c>
      <c r="D21" s="159"/>
      <c r="E21" s="159"/>
      <c r="F21" s="159"/>
      <c r="G21" s="159"/>
    </row>
    <row r="22" spans="1:7" s="27" customFormat="1" ht="12" customHeight="1" thickBot="1" thickTop="1">
      <c r="A22" s="71"/>
      <c r="B22" s="69" t="s">
        <v>141</v>
      </c>
      <c r="C22" s="122" t="s">
        <v>142</v>
      </c>
      <c r="D22" s="159">
        <v>434</v>
      </c>
      <c r="E22" s="159">
        <v>4337</v>
      </c>
      <c r="F22" s="159"/>
      <c r="G22" s="159">
        <v>4337</v>
      </c>
    </row>
    <row r="23" spans="1:7" s="28" customFormat="1" ht="12" customHeight="1" thickBot="1" thickTop="1">
      <c r="A23" s="68"/>
      <c r="B23" s="69" t="s">
        <v>143</v>
      </c>
      <c r="C23" s="122" t="s">
        <v>144</v>
      </c>
      <c r="D23" s="159"/>
      <c r="E23" s="159">
        <v>280</v>
      </c>
      <c r="F23" s="159"/>
      <c r="G23" s="159">
        <v>280</v>
      </c>
    </row>
    <row r="24" spans="1:7" s="28" customFormat="1" ht="12" customHeight="1" thickBot="1" thickTop="1">
      <c r="A24" s="72"/>
      <c r="B24" s="73" t="s">
        <v>145</v>
      </c>
      <c r="C24" s="123" t="s">
        <v>146</v>
      </c>
      <c r="D24" s="159">
        <v>1473</v>
      </c>
      <c r="E24" s="159">
        <v>1953</v>
      </c>
      <c r="F24" s="159"/>
      <c r="G24" s="159">
        <v>1953</v>
      </c>
    </row>
    <row r="25" spans="1:7" s="28" customFormat="1" ht="12" customHeight="1" thickBot="1" thickTop="1">
      <c r="A25" s="63" t="s">
        <v>9</v>
      </c>
      <c r="B25" s="74"/>
      <c r="C25" s="120" t="s">
        <v>148</v>
      </c>
      <c r="D25" s="135">
        <v>30</v>
      </c>
      <c r="E25" s="135">
        <v>20</v>
      </c>
      <c r="F25" s="135"/>
      <c r="G25" s="135">
        <v>20</v>
      </c>
    </row>
    <row r="26" spans="1:7" s="27" customFormat="1" ht="12" customHeight="1" thickBot="1" thickTop="1">
      <c r="A26" s="63" t="s">
        <v>10</v>
      </c>
      <c r="B26" s="67"/>
      <c r="C26" s="120" t="s">
        <v>338</v>
      </c>
      <c r="D26" s="133">
        <v>134550</v>
      </c>
      <c r="E26" s="133">
        <v>144743</v>
      </c>
      <c r="F26" s="133">
        <v>21911</v>
      </c>
      <c r="G26" s="133">
        <v>144743</v>
      </c>
    </row>
    <row r="27" spans="1:7" s="28" customFormat="1" ht="12" customHeight="1" thickBot="1" thickTop="1">
      <c r="A27" s="68"/>
      <c r="B27" s="69" t="s">
        <v>63</v>
      </c>
      <c r="C27" s="124" t="s">
        <v>150</v>
      </c>
      <c r="D27" s="134">
        <v>81433</v>
      </c>
      <c r="E27" s="134">
        <v>80489</v>
      </c>
      <c r="F27" s="160">
        <v>-1252</v>
      </c>
      <c r="G27" s="134">
        <v>79237</v>
      </c>
    </row>
    <row r="28" spans="1:7" s="28" customFormat="1" ht="12" customHeight="1" thickBot="1" thickTop="1">
      <c r="A28" s="68"/>
      <c r="B28" s="69" t="s">
        <v>64</v>
      </c>
      <c r="C28" s="122" t="s">
        <v>151</v>
      </c>
      <c r="D28" s="134">
        <v>53117</v>
      </c>
      <c r="E28" s="134">
        <v>51853</v>
      </c>
      <c r="F28" s="134">
        <v>-224</v>
      </c>
      <c r="G28" s="134">
        <v>51629</v>
      </c>
    </row>
    <row r="29" spans="1:7" s="28" customFormat="1" ht="12" customHeight="1" thickBot="1" thickTop="1">
      <c r="A29" s="68"/>
      <c r="B29" s="69" t="s">
        <v>65</v>
      </c>
      <c r="C29" s="122" t="s">
        <v>152</v>
      </c>
      <c r="D29" s="134"/>
      <c r="E29" s="134">
        <v>994</v>
      </c>
      <c r="F29" s="134"/>
      <c r="G29" s="134">
        <v>994</v>
      </c>
    </row>
    <row r="30" spans="1:7" s="28" customFormat="1" ht="12" customHeight="1" thickBot="1" thickTop="1">
      <c r="A30" s="68"/>
      <c r="B30" s="69" t="s">
        <v>153</v>
      </c>
      <c r="C30" s="122" t="s">
        <v>367</v>
      </c>
      <c r="D30" s="134"/>
      <c r="E30" s="134">
        <v>5927</v>
      </c>
      <c r="F30" s="134">
        <v>22259</v>
      </c>
      <c r="G30" s="134">
        <v>28186</v>
      </c>
    </row>
    <row r="31" spans="1:7" s="28" customFormat="1" ht="12" customHeight="1" thickBot="1" thickTop="1">
      <c r="A31" s="68"/>
      <c r="B31" s="69" t="s">
        <v>154</v>
      </c>
      <c r="C31" s="122" t="s">
        <v>155</v>
      </c>
      <c r="D31" s="134"/>
      <c r="E31" s="134"/>
      <c r="F31" s="134"/>
      <c r="G31" s="134"/>
    </row>
    <row r="32" spans="1:7" s="28" customFormat="1" ht="12" customHeight="1" thickBot="1" thickTop="1">
      <c r="A32" s="68"/>
      <c r="B32" s="69" t="s">
        <v>156</v>
      </c>
      <c r="C32" s="122" t="s">
        <v>157</v>
      </c>
      <c r="D32" s="134"/>
      <c r="E32" s="134"/>
      <c r="F32" s="134"/>
      <c r="G32" s="134"/>
    </row>
    <row r="33" spans="1:7" s="28" customFormat="1" ht="12" customHeight="1" thickBot="1" thickTop="1">
      <c r="A33" s="68"/>
      <c r="B33" s="69" t="s">
        <v>158</v>
      </c>
      <c r="C33" s="122" t="s">
        <v>159</v>
      </c>
      <c r="D33" s="134"/>
      <c r="E33" s="134"/>
      <c r="F33" s="134"/>
      <c r="G33" s="134"/>
    </row>
    <row r="34" spans="1:7" s="28" customFormat="1" ht="12" customHeight="1" thickBot="1" thickTop="1">
      <c r="A34" s="72"/>
      <c r="B34" s="73" t="s">
        <v>160</v>
      </c>
      <c r="C34" s="145" t="s">
        <v>339</v>
      </c>
      <c r="D34" s="134"/>
      <c r="E34" s="134">
        <v>5480</v>
      </c>
      <c r="F34" s="134">
        <v>1128</v>
      </c>
      <c r="G34" s="134">
        <v>6608</v>
      </c>
    </row>
    <row r="35" spans="1:7" s="28" customFormat="1" ht="12" customHeight="1" thickBot="1" thickTop="1">
      <c r="A35" s="75" t="s">
        <v>11</v>
      </c>
      <c r="B35" s="22"/>
      <c r="C35" s="125" t="s">
        <v>340</v>
      </c>
      <c r="D35" s="133">
        <v>56634</v>
      </c>
      <c r="E35" s="133">
        <v>52518</v>
      </c>
      <c r="F35" s="133"/>
      <c r="G35" s="133">
        <v>52518</v>
      </c>
    </row>
    <row r="36" spans="1:7" s="28" customFormat="1" ht="12" customHeight="1" thickBot="1" thickTop="1">
      <c r="A36" s="70"/>
      <c r="B36" s="76" t="s">
        <v>66</v>
      </c>
      <c r="C36" s="146" t="s">
        <v>163</v>
      </c>
      <c r="D36" s="161">
        <v>32770</v>
      </c>
      <c r="E36" s="161">
        <v>35891</v>
      </c>
      <c r="F36" s="161"/>
      <c r="G36" s="161">
        <v>35891</v>
      </c>
    </row>
    <row r="37" spans="1:7" s="28" customFormat="1" ht="12" customHeight="1" thickBot="1" thickTop="1">
      <c r="A37" s="68"/>
      <c r="B37" s="48" t="s">
        <v>68</v>
      </c>
      <c r="C37" s="147" t="s">
        <v>164</v>
      </c>
      <c r="D37" s="159">
        <v>10070</v>
      </c>
      <c r="E37" s="159">
        <v>10070</v>
      </c>
      <c r="F37" s="159"/>
      <c r="G37" s="159">
        <v>10070</v>
      </c>
    </row>
    <row r="38" spans="1:7" s="28" customFormat="1" ht="12" customHeight="1" thickBot="1" thickTop="1">
      <c r="A38" s="68"/>
      <c r="B38" s="48" t="s">
        <v>69</v>
      </c>
      <c r="C38" s="147" t="s">
        <v>165</v>
      </c>
      <c r="D38" s="159"/>
      <c r="E38" s="159"/>
      <c r="F38" s="159"/>
      <c r="G38" s="159"/>
    </row>
    <row r="39" spans="1:7" s="28" customFormat="1" ht="12" customHeight="1" thickBot="1" thickTop="1">
      <c r="A39" s="68"/>
      <c r="B39" s="48" t="s">
        <v>70</v>
      </c>
      <c r="C39" s="147" t="s">
        <v>341</v>
      </c>
      <c r="D39" s="159">
        <v>390</v>
      </c>
      <c r="E39" s="159">
        <v>708</v>
      </c>
      <c r="F39" s="159"/>
      <c r="G39" s="159">
        <v>708</v>
      </c>
    </row>
    <row r="40" spans="1:7" s="28" customFormat="1" ht="12" customHeight="1" thickBot="1" thickTop="1">
      <c r="A40" s="68"/>
      <c r="B40" s="48" t="s">
        <v>71</v>
      </c>
      <c r="C40" s="147" t="s">
        <v>44</v>
      </c>
      <c r="D40" s="159"/>
      <c r="E40" s="159"/>
      <c r="F40" s="159"/>
      <c r="G40" s="159"/>
    </row>
    <row r="41" spans="1:7" s="28" customFormat="1" ht="12" customHeight="1" thickBot="1" thickTop="1">
      <c r="A41" s="68"/>
      <c r="B41" s="48" t="s">
        <v>167</v>
      </c>
      <c r="C41" s="147" t="s">
        <v>168</v>
      </c>
      <c r="D41" s="159">
        <v>22310</v>
      </c>
      <c r="E41" s="159">
        <v>25113</v>
      </c>
      <c r="F41" s="159"/>
      <c r="G41" s="159">
        <v>25113</v>
      </c>
    </row>
    <row r="42" spans="1:7" s="28" customFormat="1" ht="12" customHeight="1" thickBot="1" thickTop="1">
      <c r="A42" s="68"/>
      <c r="B42" s="48" t="s">
        <v>67</v>
      </c>
      <c r="C42" s="148" t="s">
        <v>169</v>
      </c>
      <c r="D42" s="161">
        <v>23864</v>
      </c>
      <c r="E42" s="161">
        <v>16627</v>
      </c>
      <c r="F42" s="161"/>
      <c r="G42" s="161">
        <v>16627</v>
      </c>
    </row>
    <row r="43" spans="1:7" s="28" customFormat="1" ht="12" customHeight="1" thickBot="1" thickTop="1">
      <c r="A43" s="68"/>
      <c r="B43" s="48" t="s">
        <v>74</v>
      </c>
      <c r="C43" s="147" t="s">
        <v>164</v>
      </c>
      <c r="D43" s="159"/>
      <c r="E43" s="159"/>
      <c r="F43" s="159"/>
      <c r="G43" s="159"/>
    </row>
    <row r="44" spans="1:7" s="28" customFormat="1" ht="12" customHeight="1" thickBot="1" thickTop="1">
      <c r="A44" s="68"/>
      <c r="B44" s="48" t="s">
        <v>75</v>
      </c>
      <c r="C44" s="147" t="s">
        <v>165</v>
      </c>
      <c r="D44" s="159"/>
      <c r="E44" s="159"/>
      <c r="F44" s="159"/>
      <c r="G44" s="159"/>
    </row>
    <row r="45" spans="1:7" s="28" customFormat="1" ht="12" customHeight="1" thickBot="1" thickTop="1">
      <c r="A45" s="68"/>
      <c r="B45" s="48" t="s">
        <v>76</v>
      </c>
      <c r="C45" s="147" t="s">
        <v>166</v>
      </c>
      <c r="D45" s="159"/>
      <c r="E45" s="159"/>
      <c r="F45" s="159"/>
      <c r="G45" s="159"/>
    </row>
    <row r="46" spans="1:7" s="28" customFormat="1" ht="12" customHeight="1" thickBot="1" thickTop="1">
      <c r="A46" s="68"/>
      <c r="B46" s="48" t="s">
        <v>77</v>
      </c>
      <c r="C46" s="147" t="s">
        <v>44</v>
      </c>
      <c r="D46" s="159">
        <v>23864</v>
      </c>
      <c r="E46" s="159">
        <v>23795</v>
      </c>
      <c r="F46" s="159"/>
      <c r="G46" s="159">
        <v>16627</v>
      </c>
    </row>
    <row r="47" spans="1:7" s="28" customFormat="1" ht="12" customHeight="1" thickBot="1" thickTop="1">
      <c r="A47" s="77"/>
      <c r="B47" s="78" t="s">
        <v>170</v>
      </c>
      <c r="C47" s="149" t="s">
        <v>171</v>
      </c>
      <c r="D47" s="159"/>
      <c r="E47" s="159"/>
      <c r="F47" s="159"/>
      <c r="G47" s="159"/>
    </row>
    <row r="48" spans="1:7" s="27" customFormat="1" ht="12" customHeight="1" thickBot="1" thickTop="1">
      <c r="A48" s="75" t="s">
        <v>12</v>
      </c>
      <c r="B48" s="67"/>
      <c r="C48" s="125" t="s">
        <v>342</v>
      </c>
      <c r="D48" s="133">
        <f>SUM(D49:D51)</f>
        <v>7550</v>
      </c>
      <c r="E48" s="133">
        <v>7562</v>
      </c>
      <c r="F48" s="133"/>
      <c r="G48" s="133">
        <v>7562</v>
      </c>
    </row>
    <row r="49" spans="1:7" s="28" customFormat="1" ht="12" customHeight="1" thickBot="1" thickTop="1">
      <c r="A49" s="68"/>
      <c r="B49" s="48" t="s">
        <v>72</v>
      </c>
      <c r="C49" s="124" t="s">
        <v>174</v>
      </c>
      <c r="D49" s="159"/>
      <c r="E49" s="159"/>
      <c r="F49" s="159"/>
      <c r="G49" s="159"/>
    </row>
    <row r="50" spans="1:7" s="28" customFormat="1" ht="12" customHeight="1" thickBot="1" thickTop="1">
      <c r="A50" s="68"/>
      <c r="B50" s="48" t="s">
        <v>73</v>
      </c>
      <c r="C50" s="122" t="s">
        <v>175</v>
      </c>
      <c r="D50" s="159">
        <v>7500</v>
      </c>
      <c r="E50" s="159">
        <v>7500</v>
      </c>
      <c r="F50" s="159"/>
      <c r="G50" s="159">
        <v>7500</v>
      </c>
    </row>
    <row r="51" spans="1:7" s="28" customFormat="1" ht="12" customHeight="1" thickBot="1" thickTop="1">
      <c r="A51" s="68"/>
      <c r="B51" s="48" t="s">
        <v>176</v>
      </c>
      <c r="C51" s="150" t="s">
        <v>121</v>
      </c>
      <c r="D51" s="159">
        <v>50</v>
      </c>
      <c r="E51" s="159">
        <v>62</v>
      </c>
      <c r="F51" s="159"/>
      <c r="G51" s="159">
        <v>62</v>
      </c>
    </row>
    <row r="52" spans="1:7" s="28" customFormat="1" ht="12" customHeight="1" thickBot="1" thickTop="1">
      <c r="A52" s="63" t="s">
        <v>13</v>
      </c>
      <c r="B52" s="67"/>
      <c r="C52" s="125" t="s">
        <v>343</v>
      </c>
      <c r="D52" s="133">
        <f>SUM(D53:D54)</f>
        <v>0</v>
      </c>
      <c r="E52" s="133">
        <f>SUM(E53:E54)</f>
        <v>0</v>
      </c>
      <c r="F52" s="133"/>
      <c r="G52" s="133"/>
    </row>
    <row r="53" spans="1:7" s="28" customFormat="1" ht="12" customHeight="1" thickBot="1" thickTop="1">
      <c r="A53" s="79"/>
      <c r="B53" s="48" t="s">
        <v>178</v>
      </c>
      <c r="C53" s="122" t="s">
        <v>89</v>
      </c>
      <c r="D53" s="159"/>
      <c r="E53" s="159"/>
      <c r="F53" s="159"/>
      <c r="G53" s="159"/>
    </row>
    <row r="54" spans="1:7" s="28" customFormat="1" ht="12" customHeight="1" thickBot="1" thickTop="1">
      <c r="A54" s="68"/>
      <c r="B54" s="48" t="s">
        <v>179</v>
      </c>
      <c r="C54" s="122" t="s">
        <v>90</v>
      </c>
      <c r="D54" s="159"/>
      <c r="E54" s="159"/>
      <c r="F54" s="159"/>
      <c r="G54" s="159"/>
    </row>
    <row r="55" spans="1:7" s="28" customFormat="1" ht="12" customHeight="1" thickBot="1" thickTop="1">
      <c r="A55" s="75" t="s">
        <v>14</v>
      </c>
      <c r="B55" s="80"/>
      <c r="C55" s="151" t="s">
        <v>344</v>
      </c>
      <c r="D55" s="135">
        <v>20</v>
      </c>
      <c r="E55" s="135">
        <v>25</v>
      </c>
      <c r="F55" s="135"/>
      <c r="G55" s="135">
        <v>25</v>
      </c>
    </row>
    <row r="56" spans="1:7" s="27" customFormat="1" ht="12" customHeight="1" thickBot="1" thickTop="1">
      <c r="A56" s="81" t="s">
        <v>15</v>
      </c>
      <c r="B56" s="82"/>
      <c r="C56" s="152" t="s">
        <v>345</v>
      </c>
      <c r="D56" s="162">
        <f>+D9+D16+D25+D26+D35+D48+D52+D55</f>
        <v>329405</v>
      </c>
      <c r="E56" s="162">
        <f>+E9+E16+E25+E26+E35+E48+E52+E55</f>
        <v>341608</v>
      </c>
      <c r="F56" s="162"/>
      <c r="G56" s="162">
        <v>341608</v>
      </c>
    </row>
    <row r="57" spans="1:7" s="27" customFormat="1" ht="12" customHeight="1" thickBot="1" thickTop="1">
      <c r="A57" s="63" t="s">
        <v>16</v>
      </c>
      <c r="B57" s="83"/>
      <c r="C57" s="125" t="s">
        <v>346</v>
      </c>
      <c r="D57" s="133">
        <v>7500</v>
      </c>
      <c r="E57" s="133">
        <v>8363</v>
      </c>
      <c r="F57" s="133"/>
      <c r="G57" s="133">
        <v>8363</v>
      </c>
    </row>
    <row r="58" spans="1:7" s="27" customFormat="1" ht="12" customHeight="1" thickBot="1" thickTop="1">
      <c r="A58" s="70"/>
      <c r="B58" s="76" t="s">
        <v>107</v>
      </c>
      <c r="C58" s="126" t="s">
        <v>184</v>
      </c>
      <c r="D58" s="134">
        <v>7500</v>
      </c>
      <c r="E58" s="134">
        <v>8363</v>
      </c>
      <c r="F58" s="134"/>
      <c r="G58" s="134">
        <v>8363</v>
      </c>
    </row>
    <row r="59" spans="1:7" s="27" customFormat="1" ht="12" customHeight="1" thickBot="1" thickTop="1">
      <c r="A59" s="77"/>
      <c r="B59" s="78" t="s">
        <v>108</v>
      </c>
      <c r="C59" s="127" t="s">
        <v>185</v>
      </c>
      <c r="D59" s="134"/>
      <c r="E59" s="134"/>
      <c r="F59" s="134"/>
      <c r="G59" s="134"/>
    </row>
    <row r="60" spans="1:7" s="28" customFormat="1" ht="12" customHeight="1" thickBot="1" thickTop="1">
      <c r="A60" s="84" t="s">
        <v>17</v>
      </c>
      <c r="B60" s="85"/>
      <c r="C60" s="125" t="s">
        <v>347</v>
      </c>
      <c r="D60" s="133">
        <v>42901</v>
      </c>
      <c r="E60" s="133">
        <v>36121</v>
      </c>
      <c r="F60" s="133">
        <v>-21911</v>
      </c>
      <c r="G60" s="133">
        <v>14210</v>
      </c>
    </row>
    <row r="61" spans="1:7" s="28" customFormat="1" ht="12" customHeight="1" thickBot="1" thickTop="1">
      <c r="A61" s="86"/>
      <c r="B61" s="87" t="s">
        <v>187</v>
      </c>
      <c r="C61" s="144" t="s">
        <v>348</v>
      </c>
      <c r="D61" s="134">
        <v>42901</v>
      </c>
      <c r="E61" s="134">
        <v>36121</v>
      </c>
      <c r="F61" s="134">
        <v>-21911</v>
      </c>
      <c r="G61" s="134">
        <v>14210</v>
      </c>
    </row>
    <row r="62" spans="1:7" s="28" customFormat="1" ht="12" customHeight="1" thickBot="1" thickTop="1">
      <c r="A62" s="88"/>
      <c r="B62" s="89" t="s">
        <v>201</v>
      </c>
      <c r="C62" s="153" t="s">
        <v>349</v>
      </c>
      <c r="D62" s="134"/>
      <c r="E62" s="134"/>
      <c r="F62" s="134"/>
      <c r="G62" s="134"/>
    </row>
    <row r="63" spans="1:7" s="28" customFormat="1" ht="12" customHeight="1" thickBot="1" thickTop="1">
      <c r="A63" s="84" t="s">
        <v>18</v>
      </c>
      <c r="B63" s="112"/>
      <c r="C63" s="125" t="s">
        <v>262</v>
      </c>
      <c r="D63" s="135"/>
      <c r="E63" s="135"/>
      <c r="F63" s="135"/>
      <c r="G63" s="135"/>
    </row>
    <row r="64" spans="1:7" s="28" customFormat="1" ht="15" customHeight="1" thickBot="1" thickTop="1">
      <c r="A64" s="84" t="s">
        <v>19</v>
      </c>
      <c r="B64" s="90"/>
      <c r="C64" s="128" t="s">
        <v>360</v>
      </c>
      <c r="D64" s="141">
        <f>+D56+D57+D60+D63</f>
        <v>379806</v>
      </c>
      <c r="E64" s="141">
        <v>386092</v>
      </c>
      <c r="F64" s="141"/>
      <c r="G64" s="141">
        <v>386092</v>
      </c>
    </row>
    <row r="65" spans="1:7" s="28" customFormat="1" ht="15" customHeight="1" thickBot="1" thickTop="1">
      <c r="A65" s="91"/>
      <c r="B65" s="91"/>
      <c r="C65" s="92"/>
      <c r="D65" s="136"/>
      <c r="E65" s="136"/>
      <c r="F65" s="136"/>
      <c r="G65" s="141"/>
    </row>
    <row r="66" spans="1:7" ht="14.25" thickBot="1" thickTop="1">
      <c r="A66" s="93"/>
      <c r="B66" s="94"/>
      <c r="C66" s="94"/>
      <c r="D66" s="137"/>
      <c r="E66" s="137"/>
      <c r="F66" s="137"/>
      <c r="G66" s="137"/>
    </row>
    <row r="67" spans="1:7" s="23" customFormat="1" ht="16.5" customHeight="1" thickBot="1" thickTop="1">
      <c r="A67" s="95"/>
      <c r="B67" s="96"/>
      <c r="C67" s="97" t="s">
        <v>45</v>
      </c>
      <c r="D67" s="131"/>
      <c r="E67" s="131"/>
      <c r="F67" s="131"/>
      <c r="G67" s="142"/>
    </row>
    <row r="68" spans="1:7" s="29" customFormat="1" ht="12" customHeight="1" thickBot="1" thickTop="1">
      <c r="A68" s="75" t="s">
        <v>6</v>
      </c>
      <c r="B68" s="5"/>
      <c r="C68" s="129" t="s">
        <v>212</v>
      </c>
      <c r="D68" s="133">
        <v>345872</v>
      </c>
      <c r="E68" s="133">
        <v>355853</v>
      </c>
      <c r="F68" s="133"/>
      <c r="G68" s="133">
        <v>355853</v>
      </c>
    </row>
    <row r="69" spans="1:7" ht="12" customHeight="1" thickBot="1" thickTop="1">
      <c r="A69" s="98"/>
      <c r="B69" s="99" t="s">
        <v>78</v>
      </c>
      <c r="C69" s="124" t="s">
        <v>34</v>
      </c>
      <c r="D69" s="159">
        <v>24827</v>
      </c>
      <c r="E69" s="159">
        <v>23324</v>
      </c>
      <c r="F69" s="159"/>
      <c r="G69" s="159">
        <v>23324</v>
      </c>
    </row>
    <row r="70" spans="1:7" ht="12" customHeight="1" thickBot="1" thickTop="1">
      <c r="A70" s="100"/>
      <c r="B70" s="48" t="s">
        <v>79</v>
      </c>
      <c r="C70" s="122" t="s">
        <v>213</v>
      </c>
      <c r="D70" s="134">
        <v>7377</v>
      </c>
      <c r="E70" s="134">
        <v>5757</v>
      </c>
      <c r="F70" s="134"/>
      <c r="G70" s="134">
        <v>5756</v>
      </c>
    </row>
    <row r="71" spans="1:7" ht="12" customHeight="1" thickBot="1" thickTop="1">
      <c r="A71" s="100"/>
      <c r="B71" s="48" t="s">
        <v>80</v>
      </c>
      <c r="C71" s="122" t="s">
        <v>35</v>
      </c>
      <c r="D71" s="159">
        <v>28874</v>
      </c>
      <c r="E71" s="159">
        <v>39342</v>
      </c>
      <c r="F71" s="159"/>
      <c r="G71" s="159">
        <v>39342</v>
      </c>
    </row>
    <row r="72" spans="1:7" ht="12" customHeight="1" thickBot="1" thickTop="1">
      <c r="A72" s="100"/>
      <c r="B72" s="48" t="s">
        <v>81</v>
      </c>
      <c r="C72" s="122" t="s">
        <v>214</v>
      </c>
      <c r="D72" s="159">
        <v>1130</v>
      </c>
      <c r="E72" s="159">
        <v>3896</v>
      </c>
      <c r="F72" s="159"/>
      <c r="G72" s="159">
        <v>3896</v>
      </c>
    </row>
    <row r="73" spans="1:7" ht="12" customHeight="1" thickBot="1" thickTop="1">
      <c r="A73" s="100"/>
      <c r="B73" s="48" t="s">
        <v>92</v>
      </c>
      <c r="C73" s="122" t="s">
        <v>215</v>
      </c>
      <c r="D73" s="159">
        <v>283664</v>
      </c>
      <c r="E73" s="159">
        <v>283535</v>
      </c>
      <c r="F73" s="159"/>
      <c r="G73" s="159">
        <v>283535</v>
      </c>
    </row>
    <row r="74" spans="1:7" ht="12" customHeight="1" thickBot="1" thickTop="1">
      <c r="A74" s="100"/>
      <c r="B74" s="48" t="s">
        <v>82</v>
      </c>
      <c r="C74" s="122" t="s">
        <v>216</v>
      </c>
      <c r="D74" s="134"/>
      <c r="E74" s="134"/>
      <c r="F74" s="134"/>
      <c r="G74" s="134"/>
    </row>
    <row r="75" spans="1:7" ht="12" customHeight="1" thickBot="1" thickTop="1">
      <c r="A75" s="100"/>
      <c r="B75" s="48" t="s">
        <v>83</v>
      </c>
      <c r="C75" s="154" t="s">
        <v>217</v>
      </c>
      <c r="D75" s="159">
        <v>60734</v>
      </c>
      <c r="E75" s="159">
        <v>51744</v>
      </c>
      <c r="F75" s="159"/>
      <c r="G75" s="159">
        <v>51744</v>
      </c>
    </row>
    <row r="76" spans="1:7" ht="12" customHeight="1" thickBot="1" thickTop="1">
      <c r="A76" s="100"/>
      <c r="B76" s="48" t="s">
        <v>93</v>
      </c>
      <c r="C76" s="154" t="s">
        <v>218</v>
      </c>
      <c r="D76" s="159"/>
      <c r="E76" s="159"/>
      <c r="F76" s="159"/>
      <c r="G76" s="159"/>
    </row>
    <row r="77" spans="1:7" ht="12" customHeight="1" thickBot="1" thickTop="1">
      <c r="A77" s="100"/>
      <c r="B77" s="48" t="s">
        <v>94</v>
      </c>
      <c r="C77" s="155" t="s">
        <v>219</v>
      </c>
      <c r="D77" s="159">
        <v>4514</v>
      </c>
      <c r="E77" s="159">
        <v>7664</v>
      </c>
      <c r="F77" s="159"/>
      <c r="G77" s="159">
        <v>7664</v>
      </c>
    </row>
    <row r="78" spans="1:7" ht="12" customHeight="1" thickBot="1" thickTop="1">
      <c r="A78" s="100"/>
      <c r="B78" s="48" t="s">
        <v>95</v>
      </c>
      <c r="C78" s="155" t="s">
        <v>220</v>
      </c>
      <c r="D78" s="159">
        <v>10241</v>
      </c>
      <c r="E78" s="159">
        <v>10241</v>
      </c>
      <c r="F78" s="159"/>
      <c r="G78" s="159">
        <v>10241</v>
      </c>
    </row>
    <row r="79" spans="1:7" ht="12" customHeight="1" thickBot="1" thickTop="1">
      <c r="A79" s="100"/>
      <c r="B79" s="48" t="s">
        <v>96</v>
      </c>
      <c r="C79" s="155" t="s">
        <v>221</v>
      </c>
      <c r="D79" s="159"/>
      <c r="E79" s="159"/>
      <c r="F79" s="159"/>
      <c r="G79" s="159"/>
    </row>
    <row r="80" spans="1:7" ht="12" customHeight="1" thickBot="1" thickTop="1">
      <c r="A80" s="100"/>
      <c r="B80" s="48" t="s">
        <v>98</v>
      </c>
      <c r="C80" s="155" t="s">
        <v>365</v>
      </c>
      <c r="D80" s="159">
        <v>208175</v>
      </c>
      <c r="E80" s="159">
        <v>213886</v>
      </c>
      <c r="F80" s="159"/>
      <c r="G80" s="159">
        <v>213886</v>
      </c>
    </row>
    <row r="81" spans="1:7" ht="12" customHeight="1" thickBot="1" thickTop="1">
      <c r="A81" s="101"/>
      <c r="B81" s="89" t="s">
        <v>222</v>
      </c>
      <c r="C81" s="156" t="s">
        <v>223</v>
      </c>
      <c r="D81" s="159"/>
      <c r="E81" s="159"/>
      <c r="F81" s="159"/>
      <c r="G81" s="159"/>
    </row>
    <row r="82" spans="1:7" ht="12" customHeight="1" thickBot="1" thickTop="1">
      <c r="A82" s="75" t="s">
        <v>7</v>
      </c>
      <c r="B82" s="5"/>
      <c r="C82" s="129" t="s">
        <v>224</v>
      </c>
      <c r="D82" s="133">
        <v>31434</v>
      </c>
      <c r="E82" s="133">
        <v>29739</v>
      </c>
      <c r="F82" s="133"/>
      <c r="G82" s="133">
        <v>29739</v>
      </c>
    </row>
    <row r="83" spans="1:7" s="29" customFormat="1" ht="12" customHeight="1" thickBot="1" thickTop="1">
      <c r="A83" s="98"/>
      <c r="B83" s="99" t="s">
        <v>84</v>
      </c>
      <c r="C83" s="124" t="s">
        <v>225</v>
      </c>
      <c r="D83" s="134">
        <v>2500</v>
      </c>
      <c r="E83" s="134">
        <v>2500</v>
      </c>
      <c r="F83" s="134"/>
      <c r="G83" s="134">
        <v>2500</v>
      </c>
    </row>
    <row r="84" spans="1:7" ht="12" customHeight="1" thickBot="1" thickTop="1">
      <c r="A84" s="100"/>
      <c r="B84" s="48" t="s">
        <v>85</v>
      </c>
      <c r="C84" s="122" t="s">
        <v>226</v>
      </c>
      <c r="D84" s="134">
        <v>13748</v>
      </c>
      <c r="E84" s="134">
        <v>13748</v>
      </c>
      <c r="F84" s="134"/>
      <c r="G84" s="134">
        <v>13748</v>
      </c>
    </row>
    <row r="85" spans="1:7" ht="12" customHeight="1" thickBot="1" thickTop="1">
      <c r="A85" s="100"/>
      <c r="B85" s="48" t="s">
        <v>86</v>
      </c>
      <c r="C85" s="122" t="s">
        <v>227</v>
      </c>
      <c r="D85" s="134"/>
      <c r="E85" s="134"/>
      <c r="F85" s="134"/>
      <c r="G85" s="134"/>
    </row>
    <row r="86" spans="1:7" ht="12" customHeight="1" thickBot="1" thickTop="1">
      <c r="A86" s="100"/>
      <c r="B86" s="48" t="s">
        <v>87</v>
      </c>
      <c r="C86" s="122" t="s">
        <v>228</v>
      </c>
      <c r="D86" s="134"/>
      <c r="E86" s="134"/>
      <c r="F86" s="134"/>
      <c r="G86" s="134"/>
    </row>
    <row r="87" spans="1:7" ht="12" customHeight="1" thickBot="1" thickTop="1">
      <c r="A87" s="100"/>
      <c r="B87" s="48" t="s">
        <v>88</v>
      </c>
      <c r="C87" s="122" t="s">
        <v>229</v>
      </c>
      <c r="D87" s="134">
        <v>15186</v>
      </c>
      <c r="E87" s="134">
        <v>12886</v>
      </c>
      <c r="F87" s="134"/>
      <c r="G87" s="134">
        <v>12886</v>
      </c>
    </row>
    <row r="88" spans="1:7" ht="12" customHeight="1" thickBot="1" thickTop="1">
      <c r="A88" s="100"/>
      <c r="B88" s="48" t="s">
        <v>97</v>
      </c>
      <c r="C88" s="122" t="s">
        <v>350</v>
      </c>
      <c r="D88" s="134"/>
      <c r="E88" s="134"/>
      <c r="F88" s="134"/>
      <c r="G88" s="134"/>
    </row>
    <row r="89" spans="1:7" ht="12" customHeight="1" thickBot="1" thickTop="1">
      <c r="A89" s="100"/>
      <c r="B89" s="48" t="s">
        <v>100</v>
      </c>
      <c r="C89" s="122" t="s">
        <v>231</v>
      </c>
      <c r="D89" s="134"/>
      <c r="E89" s="134">
        <v>605</v>
      </c>
      <c r="F89" s="134"/>
      <c r="G89" s="134">
        <v>605</v>
      </c>
    </row>
    <row r="90" spans="1:7" s="29" customFormat="1" ht="12" customHeight="1" thickBot="1" thickTop="1">
      <c r="A90" s="100"/>
      <c r="B90" s="48" t="s">
        <v>232</v>
      </c>
      <c r="C90" s="122" t="s">
        <v>233</v>
      </c>
      <c r="D90" s="134"/>
      <c r="E90" s="134"/>
      <c r="F90" s="134"/>
      <c r="G90" s="134"/>
    </row>
    <row r="91" spans="1:15" ht="12" customHeight="1" thickBot="1" thickTop="1">
      <c r="A91" s="100"/>
      <c r="B91" s="48" t="s">
        <v>234</v>
      </c>
      <c r="C91" s="154" t="s">
        <v>235</v>
      </c>
      <c r="D91" s="134"/>
      <c r="E91" s="134">
        <v>605</v>
      </c>
      <c r="F91" s="134"/>
      <c r="G91" s="134">
        <v>605</v>
      </c>
      <c r="O91" s="102"/>
    </row>
    <row r="92" spans="1:7" ht="12" customHeight="1" thickBot="1" thickTop="1">
      <c r="A92" s="100"/>
      <c r="B92" s="48" t="s">
        <v>236</v>
      </c>
      <c r="C92" s="154" t="s">
        <v>237</v>
      </c>
      <c r="D92" s="134"/>
      <c r="E92" s="134"/>
      <c r="F92" s="134"/>
      <c r="G92" s="134"/>
    </row>
    <row r="93" spans="1:7" ht="12" customHeight="1" thickBot="1" thickTop="1">
      <c r="A93" s="101"/>
      <c r="B93" s="89" t="s">
        <v>238</v>
      </c>
      <c r="C93" s="157" t="s">
        <v>239</v>
      </c>
      <c r="D93" s="134"/>
      <c r="E93" s="134"/>
      <c r="F93" s="134"/>
      <c r="G93" s="134"/>
    </row>
    <row r="94" spans="1:7" ht="12" customHeight="1" thickBot="1" thickTop="1">
      <c r="A94" s="75" t="s">
        <v>8</v>
      </c>
      <c r="B94" s="5"/>
      <c r="C94" s="129" t="s">
        <v>240</v>
      </c>
      <c r="D94" s="135"/>
      <c r="E94" s="135"/>
      <c r="F94" s="135"/>
      <c r="G94" s="135"/>
    </row>
    <row r="95" spans="1:7" s="29" customFormat="1" ht="12" customHeight="1" thickBot="1" thickTop="1">
      <c r="A95" s="75" t="s">
        <v>9</v>
      </c>
      <c r="B95" s="5"/>
      <c r="C95" s="129" t="s">
        <v>241</v>
      </c>
      <c r="D95" s="133">
        <v>2500</v>
      </c>
      <c r="E95" s="133">
        <v>500</v>
      </c>
      <c r="F95" s="133"/>
      <c r="G95" s="133">
        <v>500</v>
      </c>
    </row>
    <row r="96" spans="1:7" s="29" customFormat="1" ht="12" customHeight="1" thickBot="1" thickTop="1">
      <c r="A96" s="98"/>
      <c r="B96" s="99" t="s">
        <v>61</v>
      </c>
      <c r="C96" s="124" t="s">
        <v>46</v>
      </c>
      <c r="D96" s="159">
        <v>500</v>
      </c>
      <c r="E96" s="159">
        <v>500</v>
      </c>
      <c r="F96" s="159"/>
      <c r="G96" s="159">
        <v>500</v>
      </c>
    </row>
    <row r="97" spans="1:7" s="29" customFormat="1" ht="12" customHeight="1" thickBot="1" thickTop="1">
      <c r="A97" s="101"/>
      <c r="B97" s="89" t="s">
        <v>62</v>
      </c>
      <c r="C97" s="145" t="s">
        <v>47</v>
      </c>
      <c r="D97" s="159">
        <v>2000</v>
      </c>
      <c r="E97" s="159"/>
      <c r="F97" s="159"/>
      <c r="G97" s="159"/>
    </row>
    <row r="98" spans="1:7" s="29" customFormat="1" ht="12" customHeight="1" thickBot="1" thickTop="1">
      <c r="A98" s="75" t="s">
        <v>10</v>
      </c>
      <c r="B98" s="103"/>
      <c r="C98" s="129" t="s">
        <v>351</v>
      </c>
      <c r="D98" s="135"/>
      <c r="E98" s="135"/>
      <c r="F98" s="135"/>
      <c r="G98" s="135"/>
    </row>
    <row r="99" spans="1:7" s="29" customFormat="1" ht="12" customHeight="1" thickBot="1" thickTop="1">
      <c r="A99" s="75" t="s">
        <v>11</v>
      </c>
      <c r="B99" s="5"/>
      <c r="C99" s="158" t="s">
        <v>352</v>
      </c>
      <c r="D99" s="163">
        <f>+D68+D82+D94+D95+D98</f>
        <v>379806</v>
      </c>
      <c r="E99" s="163">
        <f>+E68+E82+E94+E95+E98</f>
        <v>386092</v>
      </c>
      <c r="F99" s="163"/>
      <c r="G99" s="163">
        <v>386092</v>
      </c>
    </row>
    <row r="100" spans="1:7" s="29" customFormat="1" ht="12" customHeight="1" thickBot="1" thickTop="1">
      <c r="A100" s="75" t="s">
        <v>12</v>
      </c>
      <c r="B100" s="5"/>
      <c r="C100" s="129" t="s">
        <v>353</v>
      </c>
      <c r="D100" s="133">
        <f>+D101+D102</f>
        <v>0</v>
      </c>
      <c r="E100" s="133">
        <f>+E101+E102</f>
        <v>0</v>
      </c>
      <c r="F100" s="133"/>
      <c r="G100" s="133"/>
    </row>
    <row r="101" spans="1:7" ht="18" customHeight="1" thickBot="1" thickTop="1">
      <c r="A101" s="98"/>
      <c r="B101" s="48" t="s">
        <v>354</v>
      </c>
      <c r="C101" s="124" t="s">
        <v>355</v>
      </c>
      <c r="D101" s="159"/>
      <c r="E101" s="159"/>
      <c r="F101" s="159"/>
      <c r="G101" s="159"/>
    </row>
    <row r="102" spans="1:7" ht="12" customHeight="1" thickBot="1" thickTop="1">
      <c r="A102" s="101"/>
      <c r="B102" s="89" t="s">
        <v>73</v>
      </c>
      <c r="C102" s="145" t="s">
        <v>356</v>
      </c>
      <c r="D102" s="159"/>
      <c r="E102" s="159"/>
      <c r="F102" s="159"/>
      <c r="G102" s="159"/>
    </row>
    <row r="103" spans="1:7" ht="12" customHeight="1" thickBot="1" thickTop="1">
      <c r="A103" s="75" t="s">
        <v>13</v>
      </c>
      <c r="B103" s="103"/>
      <c r="C103" s="125" t="s">
        <v>263</v>
      </c>
      <c r="D103" s="135"/>
      <c r="E103" s="135"/>
      <c r="F103" s="135"/>
      <c r="G103" s="135"/>
    </row>
    <row r="104" spans="1:7" ht="15" customHeight="1" thickBot="1" thickTop="1">
      <c r="A104" s="75" t="s">
        <v>14</v>
      </c>
      <c r="B104" s="80"/>
      <c r="C104" s="130" t="s">
        <v>357</v>
      </c>
      <c r="D104" s="141">
        <v>379806</v>
      </c>
      <c r="E104" s="141">
        <f>+E99+E100+E103</f>
        <v>386092</v>
      </c>
      <c r="F104" s="141"/>
      <c r="G104" s="141">
        <v>386092</v>
      </c>
    </row>
    <row r="105" spans="1:7" ht="14.25" thickBot="1" thickTop="1">
      <c r="A105" s="104"/>
      <c r="B105" s="105"/>
      <c r="C105" s="105"/>
      <c r="D105" s="138"/>
      <c r="E105" s="138"/>
      <c r="F105" s="138"/>
      <c r="G105" s="138"/>
    </row>
    <row r="106" spans="1:7" ht="15" customHeight="1" thickBot="1" thickTop="1">
      <c r="A106" s="106" t="s">
        <v>358</v>
      </c>
      <c r="B106" s="107"/>
      <c r="C106" s="110"/>
      <c r="D106" s="139">
        <v>4</v>
      </c>
      <c r="E106" s="139">
        <v>4</v>
      </c>
      <c r="F106" s="139"/>
      <c r="G106" s="143">
        <v>4</v>
      </c>
    </row>
    <row r="107" spans="1:7" ht="14.25" customHeight="1" thickBot="1" thickTop="1">
      <c r="A107" s="106" t="s">
        <v>359</v>
      </c>
      <c r="B107" s="107"/>
      <c r="C107" s="110"/>
      <c r="D107" s="139">
        <v>18</v>
      </c>
      <c r="E107" s="139">
        <v>18</v>
      </c>
      <c r="F107" s="139"/>
      <c r="G107" s="143"/>
    </row>
  </sheetData>
  <sheetProtection formatCells="0"/>
  <mergeCells count="5">
    <mergeCell ref="A2:B2"/>
    <mergeCell ref="A5:B5"/>
    <mergeCell ref="A3:B3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  <headerFooter alignWithMargins="0">
    <oddHeader>&amp;R3. melléklet a . /2013.(II.14.) önkormányzati rendelethez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2013-02-05T10:30:07Z</cp:lastPrinted>
  <dcterms:created xsi:type="dcterms:W3CDTF">1999-10-30T10:30:45Z</dcterms:created>
  <dcterms:modified xsi:type="dcterms:W3CDTF">2013-02-05T10:36:39Z</dcterms:modified>
  <cp:category/>
  <cp:version/>
  <cp:contentType/>
  <cp:contentStatus/>
</cp:coreProperties>
</file>